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tabRatio="934" activeTab="2"/>
  </bookViews>
  <sheets>
    <sheet name="Sheet1 " sheetId="122" r:id="rId1"/>
    <sheet name="目录 " sheetId="120" r:id="rId2"/>
    <sheet name="1.收支决算总表" sheetId="72" r:id="rId3"/>
    <sheet name="2.一般公共预算收入" sheetId="2" r:id="rId4"/>
    <sheet name="3.一般公共预算支出" sheetId="3" r:id="rId5"/>
    <sheet name="4.支出明细表" sheetId="109" r:id="rId6"/>
    <sheet name="5.基本支出（按经济分类）表" sheetId="75" r:id="rId7"/>
    <sheet name="6.税收返还和转移支付" sheetId="76" r:id="rId8"/>
    <sheet name="7.税收返还和转移支付（分县区）" sheetId="77" r:id="rId9"/>
    <sheet name="8、一般余额" sheetId="132" r:id="rId10"/>
    <sheet name="9.一般债券发行和还本付息情况表 " sheetId="133" r:id="rId11"/>
    <sheet name="10.基金收支总表" sheetId="110" r:id="rId12"/>
    <sheet name="11.基金收入" sheetId="20" r:id="rId13"/>
    <sheet name="12.基金支出" sheetId="21" r:id="rId14"/>
    <sheet name="13.基金支出明细表" sheetId="111" r:id="rId15"/>
    <sheet name="14.基金转移支付 " sheetId="81" r:id="rId16"/>
    <sheet name="15.基金转移支付（分县区）" sheetId="82" r:id="rId17"/>
    <sheet name="16.政府专项债务分地区限额表" sheetId="134" r:id="rId18"/>
    <sheet name="17.专项债券发行和还本付息情况表  " sheetId="135" r:id="rId19"/>
    <sheet name="18.国有资本收支总表" sheetId="83" r:id="rId20"/>
    <sheet name="19.国有资本转移支付" sheetId="103" r:id="rId21"/>
    <sheet name="20.国有资本经营转移支付（分县区）" sheetId="104" r:id="rId22"/>
    <sheet name="21.社会保险基金收入决算表" sheetId="95" r:id="rId23"/>
    <sheet name="22新增政府债券汇总表 " sheetId="136" r:id="rId24"/>
    <sheet name="23.新增一般债券项目表 " sheetId="137" r:id="rId25"/>
    <sheet name="24.新增专项债券项目表 " sheetId="138" r:id="rId26"/>
    <sheet name="“三公”经费支出决算表" sheetId="119" r:id="rId27"/>
  </sheets>
  <externalReferences>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s>
  <definedNames>
    <definedName name="_xlnm.Print_Area" localSheetId="3">'2.一般公共预算收入'!$A$1:$E$28</definedName>
    <definedName name="_xlnm.Print_Area" localSheetId="4">'3.一般公共预算支出'!$A$1:$E$29</definedName>
    <definedName name="_xlnm.Print_Area" localSheetId="12">'11.基金收入'!$A$1:$E$15</definedName>
    <definedName name="_xlnm.Print_Area" localSheetId="13">'12.基金支出'!$A$1:$F$30</definedName>
    <definedName name="\a">#N/A</definedName>
    <definedName name="\aa">#REF!</definedName>
    <definedName name="\d">#REF!</definedName>
    <definedName name="\P">#REF!</definedName>
    <definedName name="\q">[1]国家!#REF!</definedName>
    <definedName name="\r">#N/A</definedName>
    <definedName name="\x">#REF!</definedName>
    <definedName name="\z">#N/A</definedName>
    <definedName name="_Fill" hidden="1">#REF!</definedName>
    <definedName name="_xlnm._FilterDatabase" hidden="1">#REF!</definedName>
    <definedName name="_Key1" hidden="1">#REF!</definedName>
    <definedName name="_Order1" hidden="1">255</definedName>
    <definedName name="_Order2" hidden="1">255</definedName>
    <definedName name="_Sort" hidden="1">#REF!</definedName>
    <definedName name="A">#N/A</definedName>
    <definedName name="aa">#REF!</definedName>
    <definedName name="aaa">[2]中央!#REF!</definedName>
    <definedName name="aaaaaaa">#REF!</definedName>
    <definedName name="aaaagfdsafsd">#N/A</definedName>
    <definedName name="ABC">#REF!</definedName>
    <definedName name="ABD">#REF!</definedName>
    <definedName name="AccessDatabase" hidden="1">"D:\文_件\省长专项\2000省长专项审批.mdb"</definedName>
    <definedName name="addsdsads">#N/A</definedName>
    <definedName name="adsafs">#N/A</definedName>
    <definedName name="adsdsaas">#N/A</definedName>
    <definedName name="agasdgaksdk">#N/A</definedName>
    <definedName name="agsdsawae">#N/A</definedName>
    <definedName name="ajgfdajfajd">#N/A</definedName>
    <definedName name="asda">#N/A</definedName>
    <definedName name="asdfas">#N/A</definedName>
    <definedName name="asdfasf">#N/A</definedName>
    <definedName name="asdfkaskfda">#N/A</definedName>
    <definedName name="asdg\">#N/A</definedName>
    <definedName name="asdga">#N/A</definedName>
    <definedName name="asdgadsf">#N/A</definedName>
    <definedName name="asdgadsfa">#N/A</definedName>
    <definedName name="asdgas">#N/A</definedName>
    <definedName name="asdgasdfc">#N/A</definedName>
    <definedName name="asdgasfd">#N/A</definedName>
    <definedName name="asdgf">#N/A</definedName>
    <definedName name="asdgfdsafa">#N/A</definedName>
    <definedName name="asdgha">#N/A</definedName>
    <definedName name="asfdfdsfdsg">#N/A</definedName>
    <definedName name="asfdfdw">#N/A</definedName>
    <definedName name="asfsfga">#N/A</definedName>
    <definedName name="asgafaf">#N/A</definedName>
    <definedName name="asgasfda">#N/A</definedName>
    <definedName name="asgasfdaf">#N/A</definedName>
    <definedName name="asgasfdsad">#N/A</definedName>
    <definedName name="asjfda">#N/A</definedName>
    <definedName name="B">#N/A</definedName>
    <definedName name="county">#REF!</definedName>
    <definedName name="da">#N/A</definedName>
    <definedName name="dadaf">#N/A</definedName>
    <definedName name="dads">#N/A</definedName>
    <definedName name="daggaga">#N/A</definedName>
    <definedName name="dasdfasd">#N/A</definedName>
    <definedName name="data">#REF!</definedName>
    <definedName name="Database">#REF!</definedName>
    <definedName name="database2">#REF!</definedName>
    <definedName name="database3">#REF!</definedName>
    <definedName name="dd">#N/A</definedName>
    <definedName name="ddad">#N/A</definedName>
    <definedName name="ddagagsgdsa">#N/A</definedName>
    <definedName name="dddddd">#REF!</definedName>
    <definedName name="dddsaga">#N/A</definedName>
    <definedName name="dddsagsa">#N/A</definedName>
    <definedName name="ddsadafs">#N/A</definedName>
    <definedName name="ddsass">#N/A</definedName>
    <definedName name="dfadfsfds">#N/A</definedName>
    <definedName name="dfadsaf">#N/A</definedName>
    <definedName name="dfadsas">#N/A</definedName>
    <definedName name="dfasfw">#N/A</definedName>
    <definedName name="dfasggasf">#N/A</definedName>
    <definedName name="dfaxc">#N/A</definedName>
    <definedName name="dfjajsfd">#N/A</definedName>
    <definedName name="dfwaa">#N/A</definedName>
    <definedName name="dgadsfd">#N/A</definedName>
    <definedName name="dgafk">#N/A</definedName>
    <definedName name="dgafsj">#N/A</definedName>
    <definedName name="dgah">#N/A</definedName>
    <definedName name="dgasdfa">#N/A</definedName>
    <definedName name="dgasdhf">#N/A</definedName>
    <definedName name="dghadfha">#N/A</definedName>
    <definedName name="dghadhf">#N/A</definedName>
    <definedName name="dgkgfkdsafka">#N/A</definedName>
    <definedName name="djfadsjf">#N/A</definedName>
    <definedName name="djfajdsf">#N/A</definedName>
    <definedName name="djfajdsfj">#N/A</definedName>
    <definedName name="djfjadsfja">#N/A</definedName>
    <definedName name="djfjadsjfw">#N/A</definedName>
    <definedName name="djfjdafjas">#N/A</definedName>
    <definedName name="djfjdafsja">#N/A</definedName>
    <definedName name="djfjdsafjs">#N/A</definedName>
    <definedName name="djfjdsaj">#N/A</definedName>
    <definedName name="djjdjjd">#N/A</definedName>
    <definedName name="djjjafjas">#N/A</definedName>
    <definedName name="djllfjasfd">#N/A</definedName>
    <definedName name="drafd">#N/A</definedName>
    <definedName name="dsaasagf">#N/A</definedName>
    <definedName name="dsadsadsa">#N/A</definedName>
    <definedName name="dsadsafag">#N/A</definedName>
    <definedName name="dsadshf">#N/A</definedName>
    <definedName name="dsafdfdgas">#N/A</definedName>
    <definedName name="dsafdfdsfds">#N/A</definedName>
    <definedName name="dsafdsafdsa">#N/A</definedName>
    <definedName name="dsaffdsa">#N/A</definedName>
    <definedName name="dsagagw">#N/A</definedName>
    <definedName name="dsagas">#N/A</definedName>
    <definedName name="dsagasfwq">#N/A</definedName>
    <definedName name="dsagqf">#N/A</definedName>
    <definedName name="dsccc">#N/A</definedName>
    <definedName name="dsdaa">#N/A</definedName>
    <definedName name="dsdsaddsa">#N/A</definedName>
    <definedName name="dsdsagggf">#N/A</definedName>
    <definedName name="dsfacx">#N/A</definedName>
    <definedName name="dsfag">#N/A</definedName>
    <definedName name="dsfasf">#N/A</definedName>
    <definedName name="dsfdcc">#N/A</definedName>
    <definedName name="dsfdsaga">#N/A</definedName>
    <definedName name="dsffadsgad">#N/A</definedName>
    <definedName name="dsffdsafdas">#N/A</definedName>
    <definedName name="dsfggsa">#N/A</definedName>
    <definedName name="dsfkadskf">#N/A</definedName>
    <definedName name="dsfwfxx">#N/A</definedName>
    <definedName name="dsgadsfa">#N/A</definedName>
    <definedName name="dsgafsafd">#N/A</definedName>
    <definedName name="dsgagas">#N/A</definedName>
    <definedName name="dsgasdf">#N/A</definedName>
    <definedName name="dsgdas">#N/A</definedName>
    <definedName name="dsgdsagfdsag">#N/A</definedName>
    <definedName name="dsggasfd">#N/A</definedName>
    <definedName name="dsggassddd">#N/A</definedName>
    <definedName name="dsjgakdsf">#N/A</definedName>
    <definedName name="dssasaww">#N/A</definedName>
    <definedName name="fdsafdsafdsa">#N/A</definedName>
    <definedName name="fdsafdsafdsfdsa">#N/A</definedName>
    <definedName name="fdsafdsfdsafdsa">#N/A</definedName>
    <definedName name="fdsfdsafdcdx">#N/A</definedName>
    <definedName name="fdsfdsafdfdsa">#N/A</definedName>
    <definedName name="ffdfdsaafds">#N/A</definedName>
    <definedName name="ffffff">#REF!</definedName>
    <definedName name="fjafjs">#N/A</definedName>
    <definedName name="fjajsfdja">#N/A</definedName>
    <definedName name="fjdajsdjfa">#N/A</definedName>
    <definedName name="fjjafsjaj">#N/A</definedName>
    <definedName name="fsa">#N/A</definedName>
    <definedName name="fsafffdsfdsa">#N/A</definedName>
    <definedName name="fsafsdfdsa">#N/A</definedName>
    <definedName name="gadsfawe">#N/A</definedName>
    <definedName name="gafsafas">#N/A</definedName>
    <definedName name="gagssd">#N/A</definedName>
    <definedName name="gasdgfasgas">#N/A</definedName>
    <definedName name="gfagajfas">#N/A</definedName>
    <definedName name="ggasfdasf">#N/A</definedName>
    <definedName name="ggggg">#REF!</definedName>
    <definedName name="gxxe2003">'[3]P1012001'!$A$6:$E$117</definedName>
    <definedName name="gxxe20032">'[3]P1012001'!$A$6:$E$117</definedName>
    <definedName name="hhh">'[4]Mp-team 1'!#REF!</definedName>
    <definedName name="hhhh">#REF!</definedName>
    <definedName name="hhhhhh">#REF!</definedName>
    <definedName name="hhhhhhhhh">#REF!</definedName>
    <definedName name="jdfajsfdj">#N/A</definedName>
    <definedName name="jdjfadsjf">#N/A</definedName>
    <definedName name="jjgajsdfjasd">#N/A</definedName>
    <definedName name="jjjjj">#REF!</definedName>
    <definedName name="kdfkasj">#N/A</definedName>
    <definedName name="kgak">#N/A</definedName>
    <definedName name="kkkk">#REF!</definedName>
    <definedName name="kkkkk">#REF!</definedName>
    <definedName name="_xlnm.Print_Area">#N/A</definedName>
    <definedName name="Print_Area_MI">#REF!</definedName>
    <definedName name="_xlnm.Print_Titles">#N/A</definedName>
    <definedName name="rrrrr">#REF!</definedName>
    <definedName name="saagasf">#N/A</definedName>
    <definedName name="sadfaffdas">#N/A</definedName>
    <definedName name="sadfas">#N/A</definedName>
    <definedName name="sadfasdf">#N/A</definedName>
    <definedName name="sadffdag">#N/A</definedName>
    <definedName name="sadgafasdd">#N/A</definedName>
    <definedName name="sadgafasfd">#N/A</definedName>
    <definedName name="sadgafsdwa">#N/A</definedName>
    <definedName name="sadgasfdwad">#N/A</definedName>
    <definedName name="sadgfsafda">#N/A</definedName>
    <definedName name="sadjfajfds">#N/A</definedName>
    <definedName name="sadsaga">#N/A</definedName>
    <definedName name="safdafsd">#N/A</definedName>
    <definedName name="saffdsafdsafds">#N/A</definedName>
    <definedName name="sagadfx">#N/A</definedName>
    <definedName name="sagafafd">#N/A</definedName>
    <definedName name="sagasdfasdf">#N/A</definedName>
    <definedName name="sdafg">#N/A</definedName>
    <definedName name="sdd">#N/A</definedName>
    <definedName name="sddfsadgas">#N/A</definedName>
    <definedName name="sdfadsfxf">#N/A</definedName>
    <definedName name="sdfas">#N/A</definedName>
    <definedName name="sdfascx">#N/A</definedName>
    <definedName name="sdfasdg">#N/A</definedName>
    <definedName name="sdfasdgas">#N/A</definedName>
    <definedName name="sdfasfdaga">#N/A</definedName>
    <definedName name="sdfdasdf">#N/A</definedName>
    <definedName name="sdfkasfka">#N/A</definedName>
    <definedName name="sdfsdafaw">#N/A</definedName>
    <definedName name="sdgaasd">#N/A</definedName>
    <definedName name="sdgadsfasf">#N/A</definedName>
    <definedName name="sdgafs">#N/A</definedName>
    <definedName name="sdgasd">#N/A</definedName>
    <definedName name="sdgasdf">#N/A</definedName>
    <definedName name="sdgasdfasfd">#N/A</definedName>
    <definedName name="sdgasfa">#N/A</definedName>
    <definedName name="sdgdaga">#N/A</definedName>
    <definedName name="sdgdasfasdf">#N/A</definedName>
    <definedName name="sdgfw">#N/A</definedName>
    <definedName name="sdsaaa">#N/A</definedName>
    <definedName name="sdsfccxxx">#N/A</definedName>
    <definedName name="sfdsafdfdsa">#N/A</definedName>
    <definedName name="sfdsafdsaafds">#N/A</definedName>
    <definedName name="sfsadd">#N/A</definedName>
    <definedName name="sgafax">#N/A</definedName>
    <definedName name="sgafwa">#N/A</definedName>
    <definedName name="sgasdfasd">#N/A</definedName>
    <definedName name="sgasdfwf">#N/A</definedName>
    <definedName name="sgasfwa">#N/A</definedName>
    <definedName name="sgasgda">#N/A</definedName>
    <definedName name="sgdadsfwd">#N/A</definedName>
    <definedName name="ssfafag">#N/A</definedName>
    <definedName name="sss">#N/A</definedName>
    <definedName name="ssss">#REF!</definedName>
    <definedName name="zzzzz">#REF!</definedName>
    <definedName name="啊啊">#REF!</definedName>
    <definedName name="安徽">#REF!</definedName>
    <definedName name="北京">#REF!</definedName>
    <definedName name="不不不">#REF!</definedName>
    <definedName name="财政供养">#REF!</definedName>
    <definedName name="处室">#REF!</definedName>
    <definedName name="大多数">[5]XL4Poppy!$A$15</definedName>
    <definedName name="大连">#REF!</definedName>
    <definedName name="第三批">#N/A</definedName>
    <definedName name="呃呃呃">#REF!</definedName>
    <definedName name="福建">#REF!</definedName>
    <definedName name="福建地区">#REF!</definedName>
    <definedName name="附表">#REF!</definedName>
    <definedName name="广东">#REF!</definedName>
    <definedName name="广东地区">#REF!</definedName>
    <definedName name="广西">#REF!</definedName>
    <definedName name="贵州">#REF!</definedName>
    <definedName name="哈哈哈哈">#REF!</definedName>
    <definedName name="还有">#REF!</definedName>
    <definedName name="海南">#REF!</definedName>
    <definedName name="河北">#REF!</definedName>
    <definedName name="河南">#REF!</definedName>
    <definedName name="黑龙江">#REF!</definedName>
    <definedName name="湖北">#REF!</definedName>
    <definedName name="湖南">#REF!</definedName>
    <definedName name="汇率">#REF!</definedName>
    <definedName name="基金处室">#REF!</definedName>
    <definedName name="基金金额">#REF!</definedName>
    <definedName name="基金科目">#REF!</definedName>
    <definedName name="基金类型">#REF!</definedName>
    <definedName name="吉林">#REF!</definedName>
    <definedName name="江苏">#REF!</definedName>
    <definedName name="江西">#REF!</definedName>
    <definedName name="金额">#REF!</definedName>
    <definedName name="科目">#REF!</definedName>
    <definedName name="啦啦啦">#REF!</definedName>
    <definedName name="了">#REF!</definedName>
    <definedName name="类型">#REF!</definedName>
    <definedName name="辽宁">#REF!</definedName>
    <definedName name="辽宁地区">#REF!</definedName>
    <definedName name="么么么么">#REF!</definedName>
    <definedName name="内蒙">#REF!</definedName>
    <definedName name="你">#REF!</definedName>
    <definedName name="宁波">#REF!</definedName>
    <definedName name="宁夏">#REF!</definedName>
    <definedName name="悄悄">#REF!</definedName>
    <definedName name="青岛">#REF!</definedName>
    <definedName name="青海">#REF!</definedName>
    <definedName name="全额差额比例">'[6]C01-1'!#REF!</definedName>
    <definedName name="全国收入累计">#N/A</definedName>
    <definedName name="日日日">#REF!</definedName>
    <definedName name="厦门">#REF!</definedName>
    <definedName name="山东">#REF!</definedName>
    <definedName name="山东地区">#REF!</definedName>
    <definedName name="山西">#REF!</definedName>
    <definedName name="陕西">#REF!</definedName>
    <definedName name="上海">#REF!</definedName>
    <definedName name="深圳">#REF!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省级">#N/A</definedName>
    <definedName name="时代">#REF!</definedName>
    <definedName name="是">#REF!</definedName>
    <definedName name="是水水水水">#REF!</definedName>
    <definedName name="收入表">#N/A</definedName>
    <definedName name="水水水嘎嘎嘎水">#REF!</definedName>
    <definedName name="水水水水">#REF!</definedName>
    <definedName name="四川">#REF!</definedName>
    <definedName name="四季度">'[7]C01-1'!#REF!</definedName>
    <definedName name="天津">#REF!</definedName>
    <definedName name="王分成上解测算">#N/A</definedName>
    <definedName name="位次d">[8]四月份月报!#REF!</definedName>
    <definedName name="我问问">#REF!</definedName>
    <definedName name="西藏">#REF!</definedName>
    <definedName name="新疆">#REF!</definedName>
    <definedName name="性别">[9]基础编码!$H$2:$H$3</definedName>
    <definedName name="学历">[9]基础编码!$S$2:$S$9</definedName>
    <definedName name="一i">#REF!</definedName>
    <definedName name="一一i">#REF!</definedName>
    <definedName name="云南">#REF!</definedName>
    <definedName name="啧啧啧">#REF!</definedName>
    <definedName name="浙江">#REF!</definedName>
    <definedName name="浙江地区">#REF!</definedName>
    <definedName name="支出">'[10]P1012001'!$A$6:$E$117</definedName>
    <definedName name="重庆">#REF!</definedName>
    <definedName name="전">#REF!</definedName>
    <definedName name="주택사업본부">#REF!</definedName>
    <definedName name="철구사업본부">#REF!</definedName>
    <definedName name="_xlnm.Print_Titles" localSheetId="7">'6.税收返还和转移支付'!$1:$3</definedName>
    <definedName name="_xlnm.Print_Titles" localSheetId="15">'14.基金转移支付 '!$1:$3</definedName>
    <definedName name="\aa" localSheetId="20">#REF!</definedName>
    <definedName name="\d" localSheetId="20">#REF!</definedName>
    <definedName name="\P" localSheetId="20">#REF!</definedName>
    <definedName name="\x" localSheetId="20">#REF!</definedName>
    <definedName name="_Fill" localSheetId="20" hidden="1">#REF!</definedName>
    <definedName name="_xlnm._FilterDatabase" localSheetId="20" hidden="1">#REF!</definedName>
    <definedName name="_Key1" localSheetId="20" hidden="1">#REF!</definedName>
    <definedName name="_Sort" localSheetId="20" hidden="1">#REF!</definedName>
    <definedName name="aa" localSheetId="20">#REF!</definedName>
    <definedName name="aaaaaaa" localSheetId="20">#REF!</definedName>
    <definedName name="ABC" localSheetId="20">#REF!</definedName>
    <definedName name="ABD" localSheetId="20">#REF!</definedName>
    <definedName name="county" localSheetId="20">#REF!</definedName>
    <definedName name="data" localSheetId="20">#REF!</definedName>
    <definedName name="Database" localSheetId="20">#REF!</definedName>
    <definedName name="database2" localSheetId="20">#REF!</definedName>
    <definedName name="database3" localSheetId="20">#REF!</definedName>
    <definedName name="dddddd" localSheetId="20">#REF!</definedName>
    <definedName name="ffffff" localSheetId="20">#REF!</definedName>
    <definedName name="ggggg" localSheetId="20">#REF!</definedName>
    <definedName name="hhhh" localSheetId="20">#REF!</definedName>
    <definedName name="hhhhhh" localSheetId="20">#REF!</definedName>
    <definedName name="hhhhhhhhh" localSheetId="20">#REF!</definedName>
    <definedName name="jjjjj" localSheetId="20">#REF!</definedName>
    <definedName name="kkkk" localSheetId="20">#REF!</definedName>
    <definedName name="kkkkk" localSheetId="20">#REF!</definedName>
    <definedName name="Print_Area_MI" localSheetId="20">#REF!</definedName>
    <definedName name="_xlnm.Print_Titles" localSheetId="20">'19.国有资本转移支付'!$1:$3</definedName>
    <definedName name="rrrrr" localSheetId="20">#REF!</definedName>
    <definedName name="ssss" localSheetId="20">#REF!</definedName>
    <definedName name="zzzzz" localSheetId="20">#REF!</definedName>
    <definedName name="啊啊" localSheetId="20">#REF!</definedName>
    <definedName name="安徽" localSheetId="20">#REF!</definedName>
    <definedName name="北京" localSheetId="20">#REF!</definedName>
    <definedName name="不不不" localSheetId="20">#REF!</definedName>
    <definedName name="财政供养" localSheetId="20">#REF!</definedName>
    <definedName name="处室" localSheetId="20">#REF!</definedName>
    <definedName name="大连" localSheetId="20">#REF!</definedName>
    <definedName name="呃呃呃" localSheetId="20">#REF!</definedName>
    <definedName name="福建" localSheetId="20">#REF!</definedName>
    <definedName name="福建地区" localSheetId="20">#REF!</definedName>
    <definedName name="附表" localSheetId="20">#REF!</definedName>
    <definedName name="广东" localSheetId="20">#REF!</definedName>
    <definedName name="广东地区" localSheetId="20">#REF!</definedName>
    <definedName name="广西" localSheetId="20">#REF!</definedName>
    <definedName name="贵州" localSheetId="20">#REF!</definedName>
    <definedName name="哈哈哈哈" localSheetId="20">#REF!</definedName>
    <definedName name="还有" localSheetId="20">#REF!</definedName>
    <definedName name="海南" localSheetId="20">#REF!</definedName>
    <definedName name="河北" localSheetId="20">#REF!</definedName>
    <definedName name="河南" localSheetId="20">#REF!</definedName>
    <definedName name="黑龙江" localSheetId="20">#REF!</definedName>
    <definedName name="湖北" localSheetId="20">#REF!</definedName>
    <definedName name="湖南" localSheetId="20">#REF!</definedName>
    <definedName name="汇率" localSheetId="20">#REF!</definedName>
    <definedName name="基金处室" localSheetId="20">#REF!</definedName>
    <definedName name="基金金额" localSheetId="20">#REF!</definedName>
    <definedName name="基金科目" localSheetId="20">#REF!</definedName>
    <definedName name="基金类型" localSheetId="20">#REF!</definedName>
    <definedName name="吉林" localSheetId="20">#REF!</definedName>
    <definedName name="江苏" localSheetId="20">#REF!</definedName>
    <definedName name="江西" localSheetId="20">#REF!</definedName>
    <definedName name="金额" localSheetId="20">#REF!</definedName>
    <definedName name="科目" localSheetId="20">#REF!</definedName>
    <definedName name="啦啦啦" localSheetId="20">#REF!</definedName>
    <definedName name="了" localSheetId="20">#REF!</definedName>
    <definedName name="类型" localSheetId="20">#REF!</definedName>
    <definedName name="辽宁" localSheetId="20">#REF!</definedName>
    <definedName name="辽宁地区" localSheetId="20">#REF!</definedName>
    <definedName name="么么么么" localSheetId="20">#REF!</definedName>
    <definedName name="内蒙" localSheetId="20">#REF!</definedName>
    <definedName name="你" localSheetId="20">#REF!</definedName>
    <definedName name="宁波" localSheetId="20">#REF!</definedName>
    <definedName name="宁夏" localSheetId="20">#REF!</definedName>
    <definedName name="悄悄" localSheetId="20">#REF!</definedName>
    <definedName name="青岛" localSheetId="20">#REF!</definedName>
    <definedName name="青海" localSheetId="20">#REF!</definedName>
    <definedName name="日日日" localSheetId="20">#REF!</definedName>
    <definedName name="厦门" localSheetId="20">#REF!</definedName>
    <definedName name="山东" localSheetId="20">#REF!</definedName>
    <definedName name="山东地区" localSheetId="20">#REF!</definedName>
    <definedName name="山西" localSheetId="20">#REF!</definedName>
    <definedName name="陕西" localSheetId="20">#REF!</definedName>
    <definedName name="上海" localSheetId="20">#REF!</definedName>
    <definedName name="深圳" localSheetId="20">#REF!</definedName>
    <definedName name="生产列1" localSheetId="20">#REF!</definedName>
    <definedName name="生产列11" localSheetId="20">#REF!</definedName>
    <definedName name="生产列15" localSheetId="20">#REF!</definedName>
    <definedName name="生产列16" localSheetId="20">#REF!</definedName>
    <definedName name="生产列17" localSheetId="20">#REF!</definedName>
    <definedName name="生产列19" localSheetId="20">#REF!</definedName>
    <definedName name="生产列2" localSheetId="20">#REF!</definedName>
    <definedName name="生产列20" localSheetId="20">#REF!</definedName>
    <definedName name="生产列3" localSheetId="20">#REF!</definedName>
    <definedName name="生产列4" localSheetId="20">#REF!</definedName>
    <definedName name="生产列5" localSheetId="20">#REF!</definedName>
    <definedName name="生产列6" localSheetId="20">#REF!</definedName>
    <definedName name="生产列7" localSheetId="20">#REF!</definedName>
    <definedName name="生产列8" localSheetId="20">#REF!</definedName>
    <definedName name="生产列9" localSheetId="20">#REF!</definedName>
    <definedName name="生产期" localSheetId="20">#REF!</definedName>
    <definedName name="生产期1" localSheetId="20">#REF!</definedName>
    <definedName name="生产期11" localSheetId="20">#REF!</definedName>
    <definedName name="生产期123" localSheetId="20">#REF!</definedName>
    <definedName name="生产期15" localSheetId="20">#REF!</definedName>
    <definedName name="生产期16" localSheetId="20">#REF!</definedName>
    <definedName name="生产期17" localSheetId="20">#REF!</definedName>
    <definedName name="生产期19" localSheetId="20">#REF!</definedName>
    <definedName name="生产期2" localSheetId="20">#REF!</definedName>
    <definedName name="生产期20" localSheetId="20">#REF!</definedName>
    <definedName name="生产期3" localSheetId="20">#REF!</definedName>
    <definedName name="生产期4" localSheetId="20">#REF!</definedName>
    <definedName name="生产期5" localSheetId="20">#REF!</definedName>
    <definedName name="生产期6" localSheetId="20">#REF!</definedName>
    <definedName name="生产期7" localSheetId="20">#REF!</definedName>
    <definedName name="生产期8" localSheetId="20">#REF!</definedName>
    <definedName name="生产期9" localSheetId="20">#REF!</definedName>
    <definedName name="时代" localSheetId="20">#REF!</definedName>
    <definedName name="是" localSheetId="20">#REF!</definedName>
    <definedName name="是水水水水" localSheetId="20">#REF!</definedName>
    <definedName name="水水水嘎嘎嘎水" localSheetId="20">#REF!</definedName>
    <definedName name="水水水水" localSheetId="20">#REF!</definedName>
    <definedName name="四川" localSheetId="20">#REF!</definedName>
    <definedName name="天津" localSheetId="20">#REF!</definedName>
    <definedName name="我问问" localSheetId="20">#REF!</definedName>
    <definedName name="西藏" localSheetId="20">#REF!</definedName>
    <definedName name="新疆" localSheetId="20">#REF!</definedName>
    <definedName name="一i" localSheetId="20">#REF!</definedName>
    <definedName name="一一i" localSheetId="20">#REF!</definedName>
    <definedName name="云南" localSheetId="20">#REF!</definedName>
    <definedName name="啧啧啧" localSheetId="20">#REF!</definedName>
    <definedName name="浙江" localSheetId="20">#REF!</definedName>
    <definedName name="浙江地区" localSheetId="20">#REF!</definedName>
    <definedName name="重庆" localSheetId="20">#REF!</definedName>
    <definedName name="전" localSheetId="20">#REF!</definedName>
    <definedName name="주택사업본부" localSheetId="20">#REF!</definedName>
    <definedName name="철구사업본부" localSheetId="20">#REF!</definedName>
    <definedName name="\aa" localSheetId="21">#REF!</definedName>
    <definedName name="\d" localSheetId="21">#REF!</definedName>
    <definedName name="\P" localSheetId="21">#REF!</definedName>
    <definedName name="\x" localSheetId="21">#REF!</definedName>
    <definedName name="_Fill" localSheetId="21" hidden="1">#REF!</definedName>
    <definedName name="_xlnm._FilterDatabase" localSheetId="21" hidden="1">#REF!</definedName>
    <definedName name="_Key1" localSheetId="21" hidden="1">#REF!</definedName>
    <definedName name="_Sort" localSheetId="21" hidden="1">#REF!</definedName>
    <definedName name="aa" localSheetId="21">#REF!</definedName>
    <definedName name="aaaaaaa" localSheetId="21">#REF!</definedName>
    <definedName name="ABC" localSheetId="21">#REF!</definedName>
    <definedName name="ABD" localSheetId="21">#REF!</definedName>
    <definedName name="county" localSheetId="21">#REF!</definedName>
    <definedName name="data" localSheetId="21">#REF!</definedName>
    <definedName name="Database" localSheetId="21">#REF!</definedName>
    <definedName name="database2" localSheetId="21">#REF!</definedName>
    <definedName name="database3" localSheetId="21">#REF!</definedName>
    <definedName name="dddddd" localSheetId="21">#REF!</definedName>
    <definedName name="ffffff" localSheetId="21">#REF!</definedName>
    <definedName name="ggggg" localSheetId="21">#REF!</definedName>
    <definedName name="hhhh" localSheetId="21">#REF!</definedName>
    <definedName name="hhhhhh" localSheetId="21">#REF!</definedName>
    <definedName name="hhhhhhhhh" localSheetId="21">#REF!</definedName>
    <definedName name="jjjjj" localSheetId="21">#REF!</definedName>
    <definedName name="kkkk" localSheetId="21">#REF!</definedName>
    <definedName name="kkkkk" localSheetId="21">#REF!</definedName>
    <definedName name="Print_Area_MI" localSheetId="21">#REF!</definedName>
    <definedName name="rrrrr" localSheetId="21">#REF!</definedName>
    <definedName name="ssss" localSheetId="21">#REF!</definedName>
    <definedName name="zzzzz" localSheetId="21">#REF!</definedName>
    <definedName name="啊啊" localSheetId="21">#REF!</definedName>
    <definedName name="安徽" localSheetId="21">#REF!</definedName>
    <definedName name="北京" localSheetId="21">#REF!</definedName>
    <definedName name="不不不" localSheetId="21">#REF!</definedName>
    <definedName name="财政供养" localSheetId="21">#REF!</definedName>
    <definedName name="处室" localSheetId="21">#REF!</definedName>
    <definedName name="大连" localSheetId="21">#REF!</definedName>
    <definedName name="呃呃呃" localSheetId="21">#REF!</definedName>
    <definedName name="福建" localSheetId="21">#REF!</definedName>
    <definedName name="福建地区" localSheetId="21">#REF!</definedName>
    <definedName name="附表" localSheetId="21">#REF!</definedName>
    <definedName name="广东" localSheetId="21">#REF!</definedName>
    <definedName name="广东地区" localSheetId="21">#REF!</definedName>
    <definedName name="广西" localSheetId="21">#REF!</definedName>
    <definedName name="贵州" localSheetId="21">#REF!</definedName>
    <definedName name="哈哈哈哈" localSheetId="21">#REF!</definedName>
    <definedName name="还有" localSheetId="21">#REF!</definedName>
    <definedName name="海南" localSheetId="21">#REF!</definedName>
    <definedName name="河北" localSheetId="21">#REF!</definedName>
    <definedName name="河南" localSheetId="21">#REF!</definedName>
    <definedName name="黑龙江" localSheetId="21">#REF!</definedName>
    <definedName name="湖北" localSheetId="21">#REF!</definedName>
    <definedName name="湖南" localSheetId="21">#REF!</definedName>
    <definedName name="汇率" localSheetId="21">#REF!</definedName>
    <definedName name="基金处室" localSheetId="21">#REF!</definedName>
    <definedName name="基金金额" localSheetId="21">#REF!</definedName>
    <definedName name="基金科目" localSheetId="21">#REF!</definedName>
    <definedName name="基金类型" localSheetId="21">#REF!</definedName>
    <definedName name="吉林" localSheetId="21">#REF!</definedName>
    <definedName name="江苏" localSheetId="21">#REF!</definedName>
    <definedName name="江西" localSheetId="21">#REF!</definedName>
    <definedName name="金额" localSheetId="21">#REF!</definedName>
    <definedName name="科目" localSheetId="21">#REF!</definedName>
    <definedName name="啦啦啦" localSheetId="21">#REF!</definedName>
    <definedName name="了" localSheetId="21">#REF!</definedName>
    <definedName name="类型" localSheetId="21">#REF!</definedName>
    <definedName name="辽宁" localSheetId="21">#REF!</definedName>
    <definedName name="辽宁地区" localSheetId="21">#REF!</definedName>
    <definedName name="么么么么" localSheetId="21">#REF!</definedName>
    <definedName name="内蒙" localSheetId="21">#REF!</definedName>
    <definedName name="你" localSheetId="21">#REF!</definedName>
    <definedName name="宁波" localSheetId="21">#REF!</definedName>
    <definedName name="宁夏" localSheetId="21">#REF!</definedName>
    <definedName name="悄悄" localSheetId="21">#REF!</definedName>
    <definedName name="青岛" localSheetId="21">#REF!</definedName>
    <definedName name="青海" localSheetId="21">#REF!</definedName>
    <definedName name="日日日" localSheetId="21">#REF!</definedName>
    <definedName name="厦门" localSheetId="21">#REF!</definedName>
    <definedName name="山东" localSheetId="21">#REF!</definedName>
    <definedName name="山东地区" localSheetId="21">#REF!</definedName>
    <definedName name="山西" localSheetId="21">#REF!</definedName>
    <definedName name="陕西" localSheetId="21">#REF!</definedName>
    <definedName name="上海" localSheetId="21">#REF!</definedName>
    <definedName name="深圳" localSheetId="21">#REF!</definedName>
    <definedName name="生产列1" localSheetId="21">#REF!</definedName>
    <definedName name="生产列11" localSheetId="21">#REF!</definedName>
    <definedName name="生产列15" localSheetId="21">#REF!</definedName>
    <definedName name="生产列16" localSheetId="21">#REF!</definedName>
    <definedName name="生产列17" localSheetId="21">#REF!</definedName>
    <definedName name="生产列19" localSheetId="21">#REF!</definedName>
    <definedName name="生产列2" localSheetId="21">#REF!</definedName>
    <definedName name="生产列20" localSheetId="21">#REF!</definedName>
    <definedName name="生产列3" localSheetId="21">#REF!</definedName>
    <definedName name="生产列4" localSheetId="21">#REF!</definedName>
    <definedName name="生产列5" localSheetId="21">#REF!</definedName>
    <definedName name="生产列6" localSheetId="21">#REF!</definedName>
    <definedName name="生产列7" localSheetId="21">#REF!</definedName>
    <definedName name="生产列8" localSheetId="21">#REF!</definedName>
    <definedName name="生产列9" localSheetId="21">#REF!</definedName>
    <definedName name="生产期" localSheetId="21">#REF!</definedName>
    <definedName name="生产期1" localSheetId="21">#REF!</definedName>
    <definedName name="生产期11" localSheetId="21">#REF!</definedName>
    <definedName name="生产期123" localSheetId="21">#REF!</definedName>
    <definedName name="生产期15" localSheetId="21">#REF!</definedName>
    <definedName name="生产期16" localSheetId="21">#REF!</definedName>
    <definedName name="生产期17" localSheetId="21">#REF!</definedName>
    <definedName name="生产期19" localSheetId="21">#REF!</definedName>
    <definedName name="生产期2" localSheetId="21">#REF!</definedName>
    <definedName name="生产期20" localSheetId="21">#REF!</definedName>
    <definedName name="生产期3" localSheetId="21">#REF!</definedName>
    <definedName name="生产期4" localSheetId="21">#REF!</definedName>
    <definedName name="生产期5" localSheetId="21">#REF!</definedName>
    <definedName name="生产期6" localSheetId="21">#REF!</definedName>
    <definedName name="生产期7" localSheetId="21">#REF!</definedName>
    <definedName name="生产期8" localSheetId="21">#REF!</definedName>
    <definedName name="生产期9" localSheetId="21">#REF!</definedName>
    <definedName name="时代" localSheetId="21">#REF!</definedName>
    <definedName name="是" localSheetId="21">#REF!</definedName>
    <definedName name="是水水水水" localSheetId="21">#REF!</definedName>
    <definedName name="水水水嘎嘎嘎水" localSheetId="21">#REF!</definedName>
    <definedName name="水水水水" localSheetId="21">#REF!</definedName>
    <definedName name="四川" localSheetId="21">#REF!</definedName>
    <definedName name="天津" localSheetId="21">#REF!</definedName>
    <definedName name="我问问" localSheetId="21">#REF!</definedName>
    <definedName name="西藏" localSheetId="21">#REF!</definedName>
    <definedName name="新疆" localSheetId="21">#REF!</definedName>
    <definedName name="一i" localSheetId="21">#REF!</definedName>
    <definedName name="一一i" localSheetId="21">#REF!</definedName>
    <definedName name="云南" localSheetId="21">#REF!</definedName>
    <definedName name="啧啧啧" localSheetId="21">#REF!</definedName>
    <definedName name="浙江" localSheetId="21">#REF!</definedName>
    <definedName name="浙江地区" localSheetId="21">#REF!</definedName>
    <definedName name="重庆" localSheetId="21">#REF!</definedName>
    <definedName name="전" localSheetId="21">#REF!</definedName>
    <definedName name="주택사업본부" localSheetId="21">#REF!</definedName>
    <definedName name="철구사업본부" localSheetId="21">#REF!</definedName>
    <definedName name="\aa" localSheetId="11">#REF!</definedName>
    <definedName name="\d" localSheetId="11">#REF!</definedName>
    <definedName name="\P" localSheetId="11">#REF!</definedName>
    <definedName name="\x" localSheetId="11">#REF!</definedName>
    <definedName name="_Fill" localSheetId="11" hidden="1">#REF!</definedName>
    <definedName name="_xlnm._FilterDatabase" localSheetId="11" hidden="1">#REF!</definedName>
    <definedName name="_Key1" localSheetId="11" hidden="1">#REF!</definedName>
    <definedName name="_Sort" localSheetId="11" hidden="1">#REF!</definedName>
    <definedName name="aa" localSheetId="11">#REF!</definedName>
    <definedName name="aaaaaaa" localSheetId="11">#REF!</definedName>
    <definedName name="ABC" localSheetId="11">#REF!</definedName>
    <definedName name="ABD" localSheetId="11">#REF!</definedName>
    <definedName name="county" localSheetId="11">#REF!</definedName>
    <definedName name="data" localSheetId="11">#REF!</definedName>
    <definedName name="Database" localSheetId="11">#REF!</definedName>
    <definedName name="database2" localSheetId="11">#REF!</definedName>
    <definedName name="database3" localSheetId="11">#REF!</definedName>
    <definedName name="dddddd" localSheetId="11">#REF!</definedName>
    <definedName name="ffffff" localSheetId="11">#REF!</definedName>
    <definedName name="ggggg" localSheetId="11">#REF!</definedName>
    <definedName name="hhhh" localSheetId="11">#REF!</definedName>
    <definedName name="hhhhhh" localSheetId="11">#REF!</definedName>
    <definedName name="hhhhhhhhh" localSheetId="11">#REF!</definedName>
    <definedName name="jjjjj" localSheetId="11">#REF!</definedName>
    <definedName name="kkkk" localSheetId="11">#REF!</definedName>
    <definedName name="kkkkk" localSheetId="11">#REF!</definedName>
    <definedName name="Print_Area_MI" localSheetId="11">#REF!</definedName>
    <definedName name="rrrrr" localSheetId="11">#REF!</definedName>
    <definedName name="ssss" localSheetId="11">#REF!</definedName>
    <definedName name="zzzzz" localSheetId="11">#REF!</definedName>
    <definedName name="啊啊" localSheetId="11">#REF!</definedName>
    <definedName name="安徽" localSheetId="11">#REF!</definedName>
    <definedName name="北京" localSheetId="11">#REF!</definedName>
    <definedName name="不不不" localSheetId="11">#REF!</definedName>
    <definedName name="财政供养" localSheetId="11">#REF!</definedName>
    <definedName name="处室" localSheetId="11">#REF!</definedName>
    <definedName name="大连" localSheetId="11">#REF!</definedName>
    <definedName name="呃呃呃" localSheetId="11">#REF!</definedName>
    <definedName name="福建" localSheetId="11">#REF!</definedName>
    <definedName name="福建地区" localSheetId="11">#REF!</definedName>
    <definedName name="附表" localSheetId="11">#REF!</definedName>
    <definedName name="广东" localSheetId="11">#REF!</definedName>
    <definedName name="广东地区" localSheetId="11">#REF!</definedName>
    <definedName name="广西" localSheetId="11">#REF!</definedName>
    <definedName name="贵州" localSheetId="11">#REF!</definedName>
    <definedName name="哈哈哈哈" localSheetId="11">#REF!</definedName>
    <definedName name="还有" localSheetId="11">#REF!</definedName>
    <definedName name="海南" localSheetId="11">#REF!</definedName>
    <definedName name="河北" localSheetId="11">#REF!</definedName>
    <definedName name="河南" localSheetId="11">#REF!</definedName>
    <definedName name="黑龙江" localSheetId="11">#REF!</definedName>
    <definedName name="湖北" localSheetId="11">#REF!</definedName>
    <definedName name="湖南" localSheetId="11">#REF!</definedName>
    <definedName name="汇率" localSheetId="11">#REF!</definedName>
    <definedName name="基金处室" localSheetId="11">#REF!</definedName>
    <definedName name="基金金额" localSheetId="11">#REF!</definedName>
    <definedName name="基金科目" localSheetId="11">#REF!</definedName>
    <definedName name="基金类型" localSheetId="11">#REF!</definedName>
    <definedName name="吉林" localSheetId="11">#REF!</definedName>
    <definedName name="江苏" localSheetId="11">#REF!</definedName>
    <definedName name="江西" localSheetId="11">#REF!</definedName>
    <definedName name="金额" localSheetId="11">#REF!</definedName>
    <definedName name="科目" localSheetId="11">#REF!</definedName>
    <definedName name="啦啦啦" localSheetId="11">#REF!</definedName>
    <definedName name="了" localSheetId="11">#REF!</definedName>
    <definedName name="类型" localSheetId="11">#REF!</definedName>
    <definedName name="辽宁" localSheetId="11">#REF!</definedName>
    <definedName name="辽宁地区" localSheetId="11">#REF!</definedName>
    <definedName name="么么么么" localSheetId="11">#REF!</definedName>
    <definedName name="内蒙" localSheetId="11">#REF!</definedName>
    <definedName name="你" localSheetId="11">#REF!</definedName>
    <definedName name="宁波" localSheetId="11">#REF!</definedName>
    <definedName name="宁夏" localSheetId="11">#REF!</definedName>
    <definedName name="悄悄" localSheetId="11">#REF!</definedName>
    <definedName name="青岛" localSheetId="11">#REF!</definedName>
    <definedName name="青海" localSheetId="11">#REF!</definedName>
    <definedName name="日日日" localSheetId="11">#REF!</definedName>
    <definedName name="厦门" localSheetId="11">#REF!</definedName>
    <definedName name="山东" localSheetId="11">#REF!</definedName>
    <definedName name="山东地区" localSheetId="11">#REF!</definedName>
    <definedName name="山西" localSheetId="11">#REF!</definedName>
    <definedName name="陕西" localSheetId="11">#REF!</definedName>
    <definedName name="上海" localSheetId="11">#REF!</definedName>
    <definedName name="深圳" localSheetId="11">#REF!</definedName>
    <definedName name="生产列1" localSheetId="11">#REF!</definedName>
    <definedName name="生产列11" localSheetId="11">#REF!</definedName>
    <definedName name="生产列15" localSheetId="11">#REF!</definedName>
    <definedName name="生产列16" localSheetId="11">#REF!</definedName>
    <definedName name="生产列17" localSheetId="11">#REF!</definedName>
    <definedName name="生产列19" localSheetId="11">#REF!</definedName>
    <definedName name="生产列2" localSheetId="11">#REF!</definedName>
    <definedName name="生产列20" localSheetId="11">#REF!</definedName>
    <definedName name="生产列3" localSheetId="11">#REF!</definedName>
    <definedName name="生产列4" localSheetId="11">#REF!</definedName>
    <definedName name="生产列5" localSheetId="11">#REF!</definedName>
    <definedName name="生产列6" localSheetId="11">#REF!</definedName>
    <definedName name="生产列7" localSheetId="11">#REF!</definedName>
    <definedName name="生产列8" localSheetId="11">#REF!</definedName>
    <definedName name="生产列9" localSheetId="11">#REF!</definedName>
    <definedName name="生产期" localSheetId="11">#REF!</definedName>
    <definedName name="生产期1" localSheetId="11">#REF!</definedName>
    <definedName name="生产期11" localSheetId="11">#REF!</definedName>
    <definedName name="生产期123" localSheetId="11">#REF!</definedName>
    <definedName name="生产期15" localSheetId="11">#REF!</definedName>
    <definedName name="生产期16" localSheetId="11">#REF!</definedName>
    <definedName name="生产期17" localSheetId="11">#REF!</definedName>
    <definedName name="生产期19" localSheetId="11">#REF!</definedName>
    <definedName name="生产期2" localSheetId="11">#REF!</definedName>
    <definedName name="生产期20" localSheetId="11">#REF!</definedName>
    <definedName name="生产期3" localSheetId="11">#REF!</definedName>
    <definedName name="生产期4" localSheetId="11">#REF!</definedName>
    <definedName name="生产期5" localSheetId="11">#REF!</definedName>
    <definedName name="生产期6" localSheetId="11">#REF!</definedName>
    <definedName name="生产期7" localSheetId="11">#REF!</definedName>
    <definedName name="生产期8" localSheetId="11">#REF!</definedName>
    <definedName name="生产期9" localSheetId="11">#REF!</definedName>
    <definedName name="时代" localSheetId="11">#REF!</definedName>
    <definedName name="是" localSheetId="11">#REF!</definedName>
    <definedName name="是水水水水" localSheetId="11">#REF!</definedName>
    <definedName name="水水水嘎嘎嘎水" localSheetId="11">#REF!</definedName>
    <definedName name="水水水水" localSheetId="11">#REF!</definedName>
    <definedName name="四川" localSheetId="11">#REF!</definedName>
    <definedName name="天津" localSheetId="11">#REF!</definedName>
    <definedName name="我问问" localSheetId="11">#REF!</definedName>
    <definedName name="西藏" localSheetId="11">#REF!</definedName>
    <definedName name="新疆" localSheetId="11">#REF!</definedName>
    <definedName name="一i" localSheetId="11">#REF!</definedName>
    <definedName name="一一i" localSheetId="11">#REF!</definedName>
    <definedName name="云南" localSheetId="11">#REF!</definedName>
    <definedName name="啧啧啧" localSheetId="11">#REF!</definedName>
    <definedName name="浙江" localSheetId="11">#REF!</definedName>
    <definedName name="浙江地区" localSheetId="11">#REF!</definedName>
    <definedName name="重庆" localSheetId="11">#REF!</definedName>
    <definedName name="전" localSheetId="11">#REF!</definedName>
    <definedName name="주택사업본부" localSheetId="11">#REF!</definedName>
    <definedName name="철구사업본부" localSheetId="11">#REF!</definedName>
    <definedName name="\aa" localSheetId="26">#REF!</definedName>
    <definedName name="\d" localSheetId="26">#REF!</definedName>
    <definedName name="\P" localSheetId="26">#REF!</definedName>
    <definedName name="\x" localSheetId="26">#REF!</definedName>
    <definedName name="_Fill" localSheetId="26" hidden="1">#REF!</definedName>
    <definedName name="_xlnm._FilterDatabase" localSheetId="26" hidden="1">#REF!</definedName>
    <definedName name="_Key1" localSheetId="26" hidden="1">#REF!</definedName>
    <definedName name="_Sort" localSheetId="26" hidden="1">#REF!</definedName>
    <definedName name="aa" localSheetId="26">#REF!</definedName>
    <definedName name="aaaaaaa" localSheetId="26">#REF!</definedName>
    <definedName name="ABC" localSheetId="26">#REF!</definedName>
    <definedName name="ABD" localSheetId="26">#REF!</definedName>
    <definedName name="county" localSheetId="26">#REF!</definedName>
    <definedName name="data" localSheetId="26">#REF!</definedName>
    <definedName name="Database" localSheetId="26">#REF!</definedName>
    <definedName name="database2" localSheetId="26">#REF!</definedName>
    <definedName name="database3" localSheetId="26">#REF!</definedName>
    <definedName name="dddddd" localSheetId="26">#REF!</definedName>
    <definedName name="ffffff" localSheetId="26">#REF!</definedName>
    <definedName name="ggggg" localSheetId="26">#REF!</definedName>
    <definedName name="hhhh" localSheetId="26">#REF!</definedName>
    <definedName name="hhhhhh" localSheetId="26">#REF!</definedName>
    <definedName name="hhhhhhhhh" localSheetId="26">#REF!</definedName>
    <definedName name="jjjjj" localSheetId="26">#REF!</definedName>
    <definedName name="kkkk" localSheetId="26">#REF!</definedName>
    <definedName name="kkkkk" localSheetId="26">#REF!</definedName>
    <definedName name="Print_Area_MI" localSheetId="26">#REF!</definedName>
    <definedName name="rrrrr" localSheetId="26">#REF!</definedName>
    <definedName name="ssss" localSheetId="26">#REF!</definedName>
    <definedName name="zzzzz" localSheetId="26">#REF!</definedName>
    <definedName name="啊啊" localSheetId="26">#REF!</definedName>
    <definedName name="安徽" localSheetId="26">#REF!</definedName>
    <definedName name="北京" localSheetId="26">#REF!</definedName>
    <definedName name="不不不" localSheetId="26">#REF!</definedName>
    <definedName name="财政供养" localSheetId="26">#REF!</definedName>
    <definedName name="处室" localSheetId="26">#REF!</definedName>
    <definedName name="大连" localSheetId="26">#REF!</definedName>
    <definedName name="呃呃呃" localSheetId="26">#REF!</definedName>
    <definedName name="福建" localSheetId="26">#REF!</definedName>
    <definedName name="福建地区" localSheetId="26">#REF!</definedName>
    <definedName name="附表" localSheetId="26">#REF!</definedName>
    <definedName name="广东" localSheetId="26">#REF!</definedName>
    <definedName name="广东地区" localSheetId="26">#REF!</definedName>
    <definedName name="广西" localSheetId="26">#REF!</definedName>
    <definedName name="贵州" localSheetId="26">#REF!</definedName>
    <definedName name="哈哈哈哈" localSheetId="26">#REF!</definedName>
    <definedName name="还有" localSheetId="26">#REF!</definedName>
    <definedName name="海南" localSheetId="26">#REF!</definedName>
    <definedName name="河北" localSheetId="26">#REF!</definedName>
    <definedName name="河南" localSheetId="26">#REF!</definedName>
    <definedName name="黑龙江" localSheetId="26">#REF!</definedName>
    <definedName name="湖北" localSheetId="26">#REF!</definedName>
    <definedName name="湖南" localSheetId="26">#REF!</definedName>
    <definedName name="汇率" localSheetId="26">#REF!</definedName>
    <definedName name="基金处室" localSheetId="26">#REF!</definedName>
    <definedName name="基金金额" localSheetId="26">#REF!</definedName>
    <definedName name="基金科目" localSheetId="26">#REF!</definedName>
    <definedName name="基金类型" localSheetId="26">#REF!</definedName>
    <definedName name="吉林" localSheetId="26">#REF!</definedName>
    <definedName name="江苏" localSheetId="26">#REF!</definedName>
    <definedName name="江西" localSheetId="26">#REF!</definedName>
    <definedName name="金额" localSheetId="26">#REF!</definedName>
    <definedName name="科目" localSheetId="26">#REF!</definedName>
    <definedName name="啦啦啦" localSheetId="26">#REF!</definedName>
    <definedName name="了" localSheetId="26">#REF!</definedName>
    <definedName name="类型" localSheetId="26">#REF!</definedName>
    <definedName name="辽宁" localSheetId="26">#REF!</definedName>
    <definedName name="辽宁地区" localSheetId="26">#REF!</definedName>
    <definedName name="么么么么" localSheetId="26">#REF!</definedName>
    <definedName name="内蒙" localSheetId="26">#REF!</definedName>
    <definedName name="你" localSheetId="26">#REF!</definedName>
    <definedName name="宁波" localSheetId="26">#REF!</definedName>
    <definedName name="宁夏" localSheetId="26">#REF!</definedName>
    <definedName name="悄悄" localSheetId="26">#REF!</definedName>
    <definedName name="青岛" localSheetId="26">#REF!</definedName>
    <definedName name="青海" localSheetId="26">#REF!</definedName>
    <definedName name="日日日" localSheetId="26">#REF!</definedName>
    <definedName name="厦门" localSheetId="26">#REF!</definedName>
    <definedName name="山东" localSheetId="26">#REF!</definedName>
    <definedName name="山东地区" localSheetId="26">#REF!</definedName>
    <definedName name="山西" localSheetId="26">#REF!</definedName>
    <definedName name="陕西" localSheetId="26">#REF!</definedName>
    <definedName name="上海" localSheetId="26">#REF!</definedName>
    <definedName name="深圳" localSheetId="26">#REF!</definedName>
    <definedName name="生产列1" localSheetId="26">#REF!</definedName>
    <definedName name="生产列11" localSheetId="26">#REF!</definedName>
    <definedName name="生产列15" localSheetId="26">#REF!</definedName>
    <definedName name="生产列16" localSheetId="26">#REF!</definedName>
    <definedName name="生产列17" localSheetId="26">#REF!</definedName>
    <definedName name="生产列19" localSheetId="26">#REF!</definedName>
    <definedName name="生产列2" localSheetId="26">#REF!</definedName>
    <definedName name="生产列20" localSheetId="26">#REF!</definedName>
    <definedName name="生产列3" localSheetId="26">#REF!</definedName>
    <definedName name="生产列4" localSheetId="26">#REF!</definedName>
    <definedName name="生产列5" localSheetId="26">#REF!</definedName>
    <definedName name="生产列6" localSheetId="26">#REF!</definedName>
    <definedName name="生产列7" localSheetId="26">#REF!</definedName>
    <definedName name="生产列8" localSheetId="26">#REF!</definedName>
    <definedName name="生产列9" localSheetId="26">#REF!</definedName>
    <definedName name="生产期" localSheetId="26">#REF!</definedName>
    <definedName name="生产期1" localSheetId="26">#REF!</definedName>
    <definedName name="生产期11" localSheetId="26">#REF!</definedName>
    <definedName name="生产期123" localSheetId="26">#REF!</definedName>
    <definedName name="生产期15" localSheetId="26">#REF!</definedName>
    <definedName name="生产期16" localSheetId="26">#REF!</definedName>
    <definedName name="生产期17" localSheetId="26">#REF!</definedName>
    <definedName name="生产期19" localSheetId="26">#REF!</definedName>
    <definedName name="生产期2" localSheetId="26">#REF!</definedName>
    <definedName name="生产期20" localSheetId="26">#REF!</definedName>
    <definedName name="生产期3" localSheetId="26">#REF!</definedName>
    <definedName name="生产期4" localSheetId="26">#REF!</definedName>
    <definedName name="生产期5" localSheetId="26">#REF!</definedName>
    <definedName name="生产期6" localSheetId="26">#REF!</definedName>
    <definedName name="生产期7" localSheetId="26">#REF!</definedName>
    <definedName name="生产期8" localSheetId="26">#REF!</definedName>
    <definedName name="生产期9" localSheetId="26">#REF!</definedName>
    <definedName name="时代" localSheetId="26">#REF!</definedName>
    <definedName name="是" localSheetId="26">#REF!</definedName>
    <definedName name="是水水水水" localSheetId="26">#REF!</definedName>
    <definedName name="水水水嘎嘎嘎水" localSheetId="26">#REF!</definedName>
    <definedName name="水水水水" localSheetId="26">#REF!</definedName>
    <definedName name="四川" localSheetId="26">#REF!</definedName>
    <definedName name="天津" localSheetId="26">#REF!</definedName>
    <definedName name="我问问" localSheetId="26">#REF!</definedName>
    <definedName name="西藏" localSheetId="26">#REF!</definedName>
    <definedName name="新疆" localSheetId="26">#REF!</definedName>
    <definedName name="一i" localSheetId="26">#REF!</definedName>
    <definedName name="一一i" localSheetId="26">#REF!</definedName>
    <definedName name="云南" localSheetId="26">#REF!</definedName>
    <definedName name="啧啧啧" localSheetId="26">#REF!</definedName>
    <definedName name="浙江" localSheetId="26">#REF!</definedName>
    <definedName name="浙江地区" localSheetId="26">#REF!</definedName>
    <definedName name="重庆" localSheetId="26">#REF!</definedName>
    <definedName name="전" localSheetId="26">#REF!</definedName>
    <definedName name="주택사업본부" localSheetId="26">#REF!</definedName>
    <definedName name="철구사업본부" localSheetId="26">#REF!</definedName>
    <definedName name="_xlnm.Print_Area" localSheetId="26">“三公”经费支出决算表!$A$1:$E$15</definedName>
    <definedName name="\aa" localSheetId="1">#REF!</definedName>
    <definedName name="\d" localSheetId="1">#REF!</definedName>
    <definedName name="\P" localSheetId="1">#REF!</definedName>
    <definedName name="\x" localSheetId="1">#REF!</definedName>
    <definedName name="_Fill" localSheetId="1" hidden="1">#REF!</definedName>
    <definedName name="_xlnm._FilterDatabase" localSheetId="1" hidden="1">#REF!</definedName>
    <definedName name="_Key1" localSheetId="1" hidden="1">#REF!</definedName>
    <definedName name="_Sort" localSheetId="1" hidden="1">#REF!</definedName>
    <definedName name="aa" localSheetId="1">#REF!</definedName>
    <definedName name="aaaaaaa" localSheetId="1">#REF!</definedName>
    <definedName name="ABC" localSheetId="1">#REF!</definedName>
    <definedName name="ABD" localSheetId="1">#REF!</definedName>
    <definedName name="county" localSheetId="1">#REF!</definedName>
    <definedName name="data" localSheetId="1">#REF!</definedName>
    <definedName name="Database" localSheetId="1">#REF!</definedName>
    <definedName name="database2" localSheetId="1">#REF!</definedName>
    <definedName name="database3" localSheetId="1">#REF!</definedName>
    <definedName name="dddddd" localSheetId="1">#REF!</definedName>
    <definedName name="ffffff" localSheetId="1">#REF!</definedName>
    <definedName name="ggggg" localSheetId="1">#REF!</definedName>
    <definedName name="hhhh" localSheetId="1">#REF!</definedName>
    <definedName name="hhhhhh" localSheetId="1">#REF!</definedName>
    <definedName name="hhhhhhhhh" localSheetId="1">#REF!</definedName>
    <definedName name="jjjjj" localSheetId="1">#REF!</definedName>
    <definedName name="kkkk" localSheetId="1">#REF!</definedName>
    <definedName name="kkkkk" localSheetId="1">#REF!</definedName>
    <definedName name="_xlnm.Print_Area" localSheetId="1">'目录 '!$A$2:$F$33</definedName>
    <definedName name="Print_Area_MI" localSheetId="1">#REF!</definedName>
    <definedName name="_xlnm.Print_Titles" localSheetId="1">'目录 '!$2:$2</definedName>
    <definedName name="rrrrr" localSheetId="1">#REF!</definedName>
    <definedName name="ssss" localSheetId="1">#REF!</definedName>
    <definedName name="zzzzz" localSheetId="1">#REF!</definedName>
    <definedName name="啊啊" localSheetId="1">#REF!</definedName>
    <definedName name="安徽" localSheetId="1">#REF!</definedName>
    <definedName name="北京" localSheetId="1">#REF!</definedName>
    <definedName name="不不不" localSheetId="1">#REF!</definedName>
    <definedName name="财政供养" localSheetId="1">#REF!</definedName>
    <definedName name="处室" localSheetId="1">#REF!</definedName>
    <definedName name="大连" localSheetId="1">#REF!</definedName>
    <definedName name="呃呃呃" localSheetId="1">#REF!</definedName>
    <definedName name="福建" localSheetId="1">#REF!</definedName>
    <definedName name="福建地区" localSheetId="1">#REF!</definedName>
    <definedName name="附表" localSheetId="1">#REF!</definedName>
    <definedName name="广东" localSheetId="1">#REF!</definedName>
    <definedName name="广东地区" localSheetId="1">#REF!</definedName>
    <definedName name="广西" localSheetId="1">#REF!</definedName>
    <definedName name="贵州" localSheetId="1">#REF!</definedName>
    <definedName name="哈哈哈哈" localSheetId="1">#REF!</definedName>
    <definedName name="还有" localSheetId="1">#REF!</definedName>
    <definedName name="海南" localSheetId="1">#REF!</definedName>
    <definedName name="河北" localSheetId="1">#REF!</definedName>
    <definedName name="河南" localSheetId="1">#REF!</definedName>
    <definedName name="黑龙江" localSheetId="1">#REF!</definedName>
    <definedName name="湖北" localSheetId="1">#REF!</definedName>
    <definedName name="湖南" localSheetId="1">#REF!</definedName>
    <definedName name="汇率" localSheetId="1">#REF!</definedName>
    <definedName name="基金处室" localSheetId="1">#REF!</definedName>
    <definedName name="基金金额" localSheetId="1">#REF!</definedName>
    <definedName name="基金科目" localSheetId="1">#REF!</definedName>
    <definedName name="基金类型" localSheetId="1">#REF!</definedName>
    <definedName name="吉林" localSheetId="1">#REF!</definedName>
    <definedName name="江苏" localSheetId="1">#REF!</definedName>
    <definedName name="江西" localSheetId="1">#REF!</definedName>
    <definedName name="金额" localSheetId="1">#REF!</definedName>
    <definedName name="科目" localSheetId="1">#REF!</definedName>
    <definedName name="啦啦啦" localSheetId="1">#REF!</definedName>
    <definedName name="了" localSheetId="1">#REF!</definedName>
    <definedName name="类型" localSheetId="1">#REF!</definedName>
    <definedName name="辽宁" localSheetId="1">#REF!</definedName>
    <definedName name="辽宁地区" localSheetId="1">#REF!</definedName>
    <definedName name="么么么么" localSheetId="1">#REF!</definedName>
    <definedName name="内蒙" localSheetId="1">#REF!</definedName>
    <definedName name="你" localSheetId="1">#REF!</definedName>
    <definedName name="宁波" localSheetId="1">#REF!</definedName>
    <definedName name="宁夏" localSheetId="1">#REF!</definedName>
    <definedName name="悄悄" localSheetId="1">#REF!</definedName>
    <definedName name="青岛" localSheetId="1">#REF!</definedName>
    <definedName name="青海" localSheetId="1">#REF!</definedName>
    <definedName name="日日日" localSheetId="1">#REF!</definedName>
    <definedName name="厦门" localSheetId="1">#REF!</definedName>
    <definedName name="山东" localSheetId="1">#REF!</definedName>
    <definedName name="山东地区" localSheetId="1">#REF!</definedName>
    <definedName name="山西" localSheetId="1">#REF!</definedName>
    <definedName name="陕西" localSheetId="1">#REF!</definedName>
    <definedName name="上海" localSheetId="1">#REF!</definedName>
    <definedName name="深圳" localSheetId="1">#REF!</definedName>
    <definedName name="生产列1" localSheetId="1">#REF!</definedName>
    <definedName name="生产列11" localSheetId="1">#REF!</definedName>
    <definedName name="生产列15" localSheetId="1">#REF!</definedName>
    <definedName name="生产列16" localSheetId="1">#REF!</definedName>
    <definedName name="生产列17" localSheetId="1">#REF!</definedName>
    <definedName name="生产列19" localSheetId="1">#REF!</definedName>
    <definedName name="生产列2" localSheetId="1">#REF!</definedName>
    <definedName name="生产列20" localSheetId="1">#REF!</definedName>
    <definedName name="生产列3" localSheetId="1">#REF!</definedName>
    <definedName name="生产列4" localSheetId="1">#REF!</definedName>
    <definedName name="生产列5" localSheetId="1">#REF!</definedName>
    <definedName name="生产列6" localSheetId="1">#REF!</definedName>
    <definedName name="生产列7" localSheetId="1">#REF!</definedName>
    <definedName name="生产列8" localSheetId="1">#REF!</definedName>
    <definedName name="生产列9" localSheetId="1">#REF!</definedName>
    <definedName name="生产期" localSheetId="1">#REF!</definedName>
    <definedName name="生产期1" localSheetId="1">#REF!</definedName>
    <definedName name="生产期11" localSheetId="1">#REF!</definedName>
    <definedName name="生产期123" localSheetId="1">#REF!</definedName>
    <definedName name="生产期15" localSheetId="1">#REF!</definedName>
    <definedName name="生产期16" localSheetId="1">#REF!</definedName>
    <definedName name="生产期17" localSheetId="1">#REF!</definedName>
    <definedName name="生产期19" localSheetId="1">#REF!</definedName>
    <definedName name="生产期2" localSheetId="1">#REF!</definedName>
    <definedName name="生产期20" localSheetId="1">#REF!</definedName>
    <definedName name="生产期3" localSheetId="1">#REF!</definedName>
    <definedName name="生产期4" localSheetId="1">#REF!</definedName>
    <definedName name="生产期5" localSheetId="1">#REF!</definedName>
    <definedName name="生产期6" localSheetId="1">#REF!</definedName>
    <definedName name="生产期7" localSheetId="1">#REF!</definedName>
    <definedName name="生产期8" localSheetId="1">#REF!</definedName>
    <definedName name="生产期9" localSheetId="1">#REF!</definedName>
    <definedName name="时代" localSheetId="1">#REF!</definedName>
    <definedName name="是" localSheetId="1">#REF!</definedName>
    <definedName name="是水水水水" localSheetId="1">#REF!</definedName>
    <definedName name="水水水嘎嘎嘎水" localSheetId="1">#REF!</definedName>
    <definedName name="水水水水" localSheetId="1">#REF!</definedName>
    <definedName name="四川" localSheetId="1">#REF!</definedName>
    <definedName name="天津" localSheetId="1">#REF!</definedName>
    <definedName name="我问问" localSheetId="1">#REF!</definedName>
    <definedName name="西藏" localSheetId="1">#REF!</definedName>
    <definedName name="新疆" localSheetId="1">#REF!</definedName>
    <definedName name="一i" localSheetId="1">#REF!</definedName>
    <definedName name="一一i" localSheetId="1">#REF!</definedName>
    <definedName name="云南" localSheetId="1">#REF!</definedName>
    <definedName name="啧啧啧" localSheetId="1">#REF!</definedName>
    <definedName name="浙江" localSheetId="1">#REF!</definedName>
    <definedName name="浙江地区" localSheetId="1">#REF!</definedName>
    <definedName name="重庆" localSheetId="1">#REF!</definedName>
    <definedName name="전" localSheetId="1">#REF!</definedName>
    <definedName name="주택사업본부" localSheetId="1">#REF!</definedName>
    <definedName name="철구사업본부" localSheetId="1">#REF!</definedName>
    <definedName name="\aa" localSheetId="0">#REF!</definedName>
    <definedName name="\d" localSheetId="0">#REF!</definedName>
    <definedName name="\P" localSheetId="0">#REF!</definedName>
    <definedName name="\x" localSheetId="0">#REF!</definedName>
    <definedName name="_Fill" localSheetId="0" hidden="1">#REF!</definedName>
    <definedName name="_xlnm._FilterDatabase" localSheetId="0" hidden="1">#REF!</definedName>
    <definedName name="_Key1" localSheetId="0" hidden="1">#REF!</definedName>
    <definedName name="_Sort" localSheetId="0" hidden="1">#REF!</definedName>
    <definedName name="aa" localSheetId="0">#REF!</definedName>
    <definedName name="aaaaaaa" localSheetId="0">#REF!</definedName>
    <definedName name="ABC" localSheetId="0">#REF!</definedName>
    <definedName name="ABD" localSheetId="0">#REF!</definedName>
    <definedName name="county" localSheetId="0">#REF!</definedName>
    <definedName name="data" localSheetId="0">#REF!</definedName>
    <definedName name="Database" localSheetId="0">#REF!</definedName>
    <definedName name="database2" localSheetId="0">#REF!</definedName>
    <definedName name="database3" localSheetId="0">#REF!</definedName>
    <definedName name="dddddd" localSheetId="0">#REF!</definedName>
    <definedName name="ffffff" localSheetId="0">#REF!</definedName>
    <definedName name="ggggg" localSheetId="0">#REF!</definedName>
    <definedName name="hhhh" localSheetId="0">#REF!</definedName>
    <definedName name="hhhhhh" localSheetId="0">#REF!</definedName>
    <definedName name="hhhhhhhhh" localSheetId="0">#REF!</definedName>
    <definedName name="jjjjj" localSheetId="0">#REF!</definedName>
    <definedName name="kkkk" localSheetId="0">#REF!</definedName>
    <definedName name="kkkkk" localSheetId="0">#REF!</definedName>
    <definedName name="Print_Area_MI" localSheetId="0">#REF!</definedName>
    <definedName name="rrrrr" localSheetId="0">#REF!</definedName>
    <definedName name="ssss" localSheetId="0">#REF!</definedName>
    <definedName name="zzzzz" localSheetId="0">#REF!</definedName>
    <definedName name="啊啊" localSheetId="0">#REF!</definedName>
    <definedName name="安徽" localSheetId="0">#REF!</definedName>
    <definedName name="北京" localSheetId="0">#REF!</definedName>
    <definedName name="不不不" localSheetId="0">#REF!</definedName>
    <definedName name="财政供养" localSheetId="0">#REF!</definedName>
    <definedName name="处室" localSheetId="0">#REF!</definedName>
    <definedName name="大连" localSheetId="0">#REF!</definedName>
    <definedName name="呃呃呃" localSheetId="0">#REF!</definedName>
    <definedName name="福建" localSheetId="0">#REF!</definedName>
    <definedName name="福建地区" localSheetId="0">#REF!</definedName>
    <definedName name="附表" localSheetId="0">#REF!</definedName>
    <definedName name="广东" localSheetId="0">#REF!</definedName>
    <definedName name="广东地区" localSheetId="0">#REF!</definedName>
    <definedName name="广西" localSheetId="0">#REF!</definedName>
    <definedName name="贵州" localSheetId="0">#REF!</definedName>
    <definedName name="哈哈哈哈" localSheetId="0">#REF!</definedName>
    <definedName name="还有" localSheetId="0">#REF!</definedName>
    <definedName name="海南" localSheetId="0">#REF!</definedName>
    <definedName name="河北" localSheetId="0">#REF!</definedName>
    <definedName name="河南" localSheetId="0">#REF!</definedName>
    <definedName name="黑龙江" localSheetId="0">#REF!</definedName>
    <definedName name="湖北" localSheetId="0">#REF!</definedName>
    <definedName name="湖南" localSheetId="0">#REF!</definedName>
    <definedName name="汇率" localSheetId="0">#REF!</definedName>
    <definedName name="基金处室" localSheetId="0">#REF!</definedName>
    <definedName name="基金金额" localSheetId="0">#REF!</definedName>
    <definedName name="基金科目" localSheetId="0">#REF!</definedName>
    <definedName name="基金类型" localSheetId="0">#REF!</definedName>
    <definedName name="吉林" localSheetId="0">#REF!</definedName>
    <definedName name="江苏" localSheetId="0">#REF!</definedName>
    <definedName name="江西" localSheetId="0">#REF!</definedName>
    <definedName name="金额" localSheetId="0">#REF!</definedName>
    <definedName name="科目" localSheetId="0">#REF!</definedName>
    <definedName name="啦啦啦" localSheetId="0">#REF!</definedName>
    <definedName name="了" localSheetId="0">#REF!</definedName>
    <definedName name="类型" localSheetId="0">#REF!</definedName>
    <definedName name="辽宁" localSheetId="0">#REF!</definedName>
    <definedName name="辽宁地区" localSheetId="0">#REF!</definedName>
    <definedName name="么么么么" localSheetId="0">#REF!</definedName>
    <definedName name="内蒙" localSheetId="0">#REF!</definedName>
    <definedName name="你" localSheetId="0">#REF!</definedName>
    <definedName name="宁波" localSheetId="0">#REF!</definedName>
    <definedName name="宁夏" localSheetId="0">#REF!</definedName>
    <definedName name="悄悄" localSheetId="0">#REF!</definedName>
    <definedName name="青岛" localSheetId="0">#REF!</definedName>
    <definedName name="青海" localSheetId="0">#REF!</definedName>
    <definedName name="日日日" localSheetId="0">#REF!</definedName>
    <definedName name="厦门" localSheetId="0">#REF!</definedName>
    <definedName name="山东" localSheetId="0">#REF!</definedName>
    <definedName name="山东地区" localSheetId="0">#REF!</definedName>
    <definedName name="山西" localSheetId="0">#REF!</definedName>
    <definedName name="陕西" localSheetId="0">#REF!</definedName>
    <definedName name="上海" localSheetId="0">#REF!</definedName>
    <definedName name="深圳" localSheetId="0">#REF!</definedName>
    <definedName name="生产列1" localSheetId="0">#REF!</definedName>
    <definedName name="生产列11" localSheetId="0">#REF!</definedName>
    <definedName name="生产列15" localSheetId="0">#REF!</definedName>
    <definedName name="生产列16" localSheetId="0">#REF!</definedName>
    <definedName name="生产列17" localSheetId="0">#REF!</definedName>
    <definedName name="生产列19" localSheetId="0">#REF!</definedName>
    <definedName name="生产列2" localSheetId="0">#REF!</definedName>
    <definedName name="生产列20" localSheetId="0">#REF!</definedName>
    <definedName name="生产列3" localSheetId="0">#REF!</definedName>
    <definedName name="生产列4" localSheetId="0">#REF!</definedName>
    <definedName name="生产列5" localSheetId="0">#REF!</definedName>
    <definedName name="生产列6" localSheetId="0">#REF!</definedName>
    <definedName name="生产列7" localSheetId="0">#REF!</definedName>
    <definedName name="生产列8" localSheetId="0">#REF!</definedName>
    <definedName name="生产列9" localSheetId="0">#REF!</definedName>
    <definedName name="生产期" localSheetId="0">#REF!</definedName>
    <definedName name="生产期1" localSheetId="0">#REF!</definedName>
    <definedName name="生产期11" localSheetId="0">#REF!</definedName>
    <definedName name="生产期123" localSheetId="0">#REF!</definedName>
    <definedName name="生产期15" localSheetId="0">#REF!</definedName>
    <definedName name="生产期16" localSheetId="0">#REF!</definedName>
    <definedName name="生产期17" localSheetId="0">#REF!</definedName>
    <definedName name="生产期19" localSheetId="0">#REF!</definedName>
    <definedName name="生产期2" localSheetId="0">#REF!</definedName>
    <definedName name="生产期20" localSheetId="0">#REF!</definedName>
    <definedName name="生产期3" localSheetId="0">#REF!</definedName>
    <definedName name="生产期4" localSheetId="0">#REF!</definedName>
    <definedName name="生产期5" localSheetId="0">#REF!</definedName>
    <definedName name="生产期6" localSheetId="0">#REF!</definedName>
    <definedName name="生产期7" localSheetId="0">#REF!</definedName>
    <definedName name="生产期8" localSheetId="0">#REF!</definedName>
    <definedName name="生产期9" localSheetId="0">#REF!</definedName>
    <definedName name="时代" localSheetId="0">#REF!</definedName>
    <definedName name="是" localSheetId="0">#REF!</definedName>
    <definedName name="是水水水水" localSheetId="0">#REF!</definedName>
    <definedName name="水水水嘎嘎嘎水" localSheetId="0">#REF!</definedName>
    <definedName name="水水水水" localSheetId="0">#REF!</definedName>
    <definedName name="四川" localSheetId="0">#REF!</definedName>
    <definedName name="天津" localSheetId="0">#REF!</definedName>
    <definedName name="我问问" localSheetId="0">#REF!</definedName>
    <definedName name="西藏" localSheetId="0">#REF!</definedName>
    <definedName name="新疆" localSheetId="0">#REF!</definedName>
    <definedName name="一i" localSheetId="0">#REF!</definedName>
    <definedName name="一一i" localSheetId="0">#REF!</definedName>
    <definedName name="云南" localSheetId="0">#REF!</definedName>
    <definedName name="啧啧啧" localSheetId="0">#REF!</definedName>
    <definedName name="浙江" localSheetId="0">#REF!</definedName>
    <definedName name="浙江地区" localSheetId="0">#REF!</definedName>
    <definedName name="重庆" localSheetId="0">#REF!</definedName>
    <definedName name="전" localSheetId="0">#REF!</definedName>
    <definedName name="주택사업본부" localSheetId="0">#REF!</definedName>
    <definedName name="철구사업본부" localSheetId="0">#REF!</definedName>
    <definedName name="\aa" localSheetId="9">#REF!</definedName>
    <definedName name="\d" localSheetId="9">#REF!</definedName>
    <definedName name="\P" localSheetId="9">#REF!</definedName>
    <definedName name="\q" localSheetId="9">[21]国家!#REF!</definedName>
    <definedName name="\x" localSheetId="9">#REF!</definedName>
    <definedName name="_Fill" localSheetId="9" hidden="1">#REF!</definedName>
    <definedName name="_xlnm._FilterDatabase" localSheetId="9" hidden="1">#REF!</definedName>
    <definedName name="_Key1" localSheetId="9" hidden="1">#REF!</definedName>
    <definedName name="_Sort" localSheetId="9" hidden="1">#REF!</definedName>
    <definedName name="aa" localSheetId="9">#REF!</definedName>
    <definedName name="aaa" localSheetId="9">[22]中央!#REF!</definedName>
    <definedName name="aaaaaaa" localSheetId="9">#REF!</definedName>
    <definedName name="ABC" localSheetId="9">#REF!</definedName>
    <definedName name="ABD" localSheetId="9">#REF!</definedName>
    <definedName name="county" localSheetId="9">#REF!</definedName>
    <definedName name="data" localSheetId="9">#REF!</definedName>
    <definedName name="Database" localSheetId="9">#REF!</definedName>
    <definedName name="database2" localSheetId="9">#REF!</definedName>
    <definedName name="database3" localSheetId="9">#REF!</definedName>
    <definedName name="dddddd" localSheetId="9">#REF!</definedName>
    <definedName name="ffffff" localSheetId="9">#REF!</definedName>
    <definedName name="ggggg" localSheetId="9">#REF!</definedName>
    <definedName name="gxxe2003" localSheetId="9">'[23]P1012001'!$A$6:$E$117</definedName>
    <definedName name="gxxe20032" localSheetId="9">'[23]P1012001'!$A$6:$E$117</definedName>
    <definedName name="hhh" localSheetId="9">'[24]Mp-team 1'!#REF!</definedName>
    <definedName name="hhhh" localSheetId="9">#REF!</definedName>
    <definedName name="hhhhhh" localSheetId="9">#REF!</definedName>
    <definedName name="hhhhhhhhh" localSheetId="9">#REF!</definedName>
    <definedName name="jjjjj" localSheetId="9">#REF!</definedName>
    <definedName name="kkkk" localSheetId="9">#REF!</definedName>
    <definedName name="kkkkk" localSheetId="9">#REF!</definedName>
    <definedName name="Print_Area_MI" localSheetId="9">#REF!</definedName>
    <definedName name="rrrrr" localSheetId="9">#REF!</definedName>
    <definedName name="ssss" localSheetId="9">#REF!</definedName>
    <definedName name="zzzzz" localSheetId="9">#REF!</definedName>
    <definedName name="啊啊" localSheetId="9">#REF!</definedName>
    <definedName name="安徽" localSheetId="9">#REF!</definedName>
    <definedName name="北京" localSheetId="9">#REF!</definedName>
    <definedName name="不不不" localSheetId="9">#REF!</definedName>
    <definedName name="财政供养" localSheetId="9">#REF!</definedName>
    <definedName name="处室" localSheetId="9">#REF!</definedName>
    <definedName name="大多数" localSheetId="9">[25]XL4Poppy!$A$15</definedName>
    <definedName name="大连" localSheetId="9">#REF!</definedName>
    <definedName name="呃呃呃" localSheetId="9">#REF!</definedName>
    <definedName name="福建" localSheetId="9">#REF!</definedName>
    <definedName name="福建地区" localSheetId="9">#REF!</definedName>
    <definedName name="附表" localSheetId="9">#REF!</definedName>
    <definedName name="广东" localSheetId="9">#REF!</definedName>
    <definedName name="广东地区" localSheetId="9">#REF!</definedName>
    <definedName name="广西" localSheetId="9">#REF!</definedName>
    <definedName name="贵州" localSheetId="9">#REF!</definedName>
    <definedName name="哈哈哈哈" localSheetId="9">#REF!</definedName>
    <definedName name="还有" localSheetId="9">#REF!</definedName>
    <definedName name="海南" localSheetId="9">#REF!</definedName>
    <definedName name="河北" localSheetId="9">#REF!</definedName>
    <definedName name="河南" localSheetId="9">#REF!</definedName>
    <definedName name="黑龙江" localSheetId="9">#REF!</definedName>
    <definedName name="湖北" localSheetId="9">#REF!</definedName>
    <definedName name="湖南" localSheetId="9">#REF!</definedName>
    <definedName name="汇率" localSheetId="9">#REF!</definedName>
    <definedName name="基金处室" localSheetId="9">#REF!</definedName>
    <definedName name="基金金额" localSheetId="9">#REF!</definedName>
    <definedName name="基金科目" localSheetId="9">#REF!</definedName>
    <definedName name="基金类型" localSheetId="9">#REF!</definedName>
    <definedName name="吉林" localSheetId="9">#REF!</definedName>
    <definedName name="江苏" localSheetId="9">#REF!</definedName>
    <definedName name="江西" localSheetId="9">#REF!</definedName>
    <definedName name="金额" localSheetId="9">#REF!</definedName>
    <definedName name="科目" localSheetId="9">#REF!</definedName>
    <definedName name="啦啦啦" localSheetId="9">#REF!</definedName>
    <definedName name="了" localSheetId="9">#REF!</definedName>
    <definedName name="类型" localSheetId="9">#REF!</definedName>
    <definedName name="辽宁" localSheetId="9">#REF!</definedName>
    <definedName name="辽宁地区" localSheetId="9">#REF!</definedName>
    <definedName name="么么么么" localSheetId="9">#REF!</definedName>
    <definedName name="内蒙" localSheetId="9">#REF!</definedName>
    <definedName name="你" localSheetId="9">#REF!</definedName>
    <definedName name="宁波" localSheetId="9">#REF!</definedName>
    <definedName name="宁夏" localSheetId="9">#REF!</definedName>
    <definedName name="悄悄" localSheetId="9">#REF!</definedName>
    <definedName name="青岛" localSheetId="9">#REF!</definedName>
    <definedName name="青海" localSheetId="9">#REF!</definedName>
    <definedName name="全额差额比例" localSheetId="9">'[26]C01-1'!#REF!</definedName>
    <definedName name="日日日" localSheetId="9">#REF!</definedName>
    <definedName name="厦门" localSheetId="9">#REF!</definedName>
    <definedName name="山东" localSheetId="9">#REF!</definedName>
    <definedName name="山东地区" localSheetId="9">#REF!</definedName>
    <definedName name="山西" localSheetId="9">#REF!</definedName>
    <definedName name="陕西" localSheetId="9">#REF!</definedName>
    <definedName name="上海" localSheetId="9">#REF!</definedName>
    <definedName name="深圳" localSheetId="9">#REF!</definedName>
    <definedName name="生产列1" localSheetId="9">#REF!</definedName>
    <definedName name="生产列11" localSheetId="9">#REF!</definedName>
    <definedName name="生产列15" localSheetId="9">#REF!</definedName>
    <definedName name="生产列16" localSheetId="9">#REF!</definedName>
    <definedName name="生产列17" localSheetId="9">#REF!</definedName>
    <definedName name="生产列19" localSheetId="9">#REF!</definedName>
    <definedName name="生产列2" localSheetId="9">#REF!</definedName>
    <definedName name="生产列20" localSheetId="9">#REF!</definedName>
    <definedName name="生产列3" localSheetId="9">#REF!</definedName>
    <definedName name="生产列4" localSheetId="9">#REF!</definedName>
    <definedName name="生产列5" localSheetId="9">#REF!</definedName>
    <definedName name="生产列6" localSheetId="9">#REF!</definedName>
    <definedName name="生产列7" localSheetId="9">#REF!</definedName>
    <definedName name="生产列8" localSheetId="9">#REF!</definedName>
    <definedName name="生产列9" localSheetId="9">#REF!</definedName>
    <definedName name="生产期" localSheetId="9">#REF!</definedName>
    <definedName name="生产期1" localSheetId="9">#REF!</definedName>
    <definedName name="生产期11" localSheetId="9">#REF!</definedName>
    <definedName name="生产期123" localSheetId="9">#REF!</definedName>
    <definedName name="生产期15" localSheetId="9">#REF!</definedName>
    <definedName name="生产期16" localSheetId="9">#REF!</definedName>
    <definedName name="生产期17" localSheetId="9">#REF!</definedName>
    <definedName name="生产期19" localSheetId="9">#REF!</definedName>
    <definedName name="生产期2" localSheetId="9">#REF!</definedName>
    <definedName name="生产期20" localSheetId="9">#REF!</definedName>
    <definedName name="生产期3" localSheetId="9">#REF!</definedName>
    <definedName name="生产期4" localSheetId="9">#REF!</definedName>
    <definedName name="生产期5" localSheetId="9">#REF!</definedName>
    <definedName name="生产期6" localSheetId="9">#REF!</definedName>
    <definedName name="生产期7" localSheetId="9">#REF!</definedName>
    <definedName name="生产期8" localSheetId="9">#REF!</definedName>
    <definedName name="生产期9" localSheetId="9">#REF!</definedName>
    <definedName name="时代" localSheetId="9">#REF!</definedName>
    <definedName name="是" localSheetId="9">#REF!</definedName>
    <definedName name="是水水水水" localSheetId="9">#REF!</definedName>
    <definedName name="水水水嘎嘎嘎水" localSheetId="9">#REF!</definedName>
    <definedName name="水水水水" localSheetId="9">#REF!</definedName>
    <definedName name="四川" localSheetId="9">#REF!</definedName>
    <definedName name="四季度" localSheetId="9">'[27]C01-1'!#REF!</definedName>
    <definedName name="天津" localSheetId="9">#REF!</definedName>
    <definedName name="位次d" localSheetId="9">[28]四月份月报!#REF!</definedName>
    <definedName name="我问问" localSheetId="9">#REF!</definedName>
    <definedName name="西藏" localSheetId="9">#REF!</definedName>
    <definedName name="新疆" localSheetId="9">#REF!</definedName>
    <definedName name="性别" localSheetId="9">[29]基础编码!$H$2:$H$3</definedName>
    <definedName name="学历" localSheetId="9">[29]基础编码!$S$2:$S$9</definedName>
    <definedName name="一i" localSheetId="9">#REF!</definedName>
    <definedName name="一一i" localSheetId="9">#REF!</definedName>
    <definedName name="云南" localSheetId="9">#REF!</definedName>
    <definedName name="啧啧啧" localSheetId="9">#REF!</definedName>
    <definedName name="浙江" localSheetId="9">#REF!</definedName>
    <definedName name="浙江地区" localSheetId="9">#REF!</definedName>
    <definedName name="支出" localSheetId="9">'[30]P1012001'!$A$6:$E$117</definedName>
    <definedName name="重庆" localSheetId="9">#REF!</definedName>
    <definedName name="전" localSheetId="9">#REF!</definedName>
    <definedName name="주택사업본부" localSheetId="9">#REF!</definedName>
    <definedName name="철구사업본부" localSheetId="9">#REF!</definedName>
    <definedName name="\aa" localSheetId="10">#REF!</definedName>
    <definedName name="\d" localSheetId="10">#REF!</definedName>
    <definedName name="\P" localSheetId="10">#REF!</definedName>
    <definedName name="\q" localSheetId="10">[21]国家!#REF!</definedName>
    <definedName name="\x" localSheetId="10">#REF!</definedName>
    <definedName name="_Fill" localSheetId="10" hidden="1">#REF!</definedName>
    <definedName name="_xlnm._FilterDatabase" localSheetId="10" hidden="1">#REF!</definedName>
    <definedName name="_Key1" localSheetId="10" hidden="1">#REF!</definedName>
    <definedName name="_Sort" localSheetId="10" hidden="1">#REF!</definedName>
    <definedName name="aa" localSheetId="10">#REF!</definedName>
    <definedName name="aaa" localSheetId="10">[22]中央!#REF!</definedName>
    <definedName name="aaaaaaa" localSheetId="10">#REF!</definedName>
    <definedName name="ABC" localSheetId="10">#REF!</definedName>
    <definedName name="ABD" localSheetId="10">#REF!</definedName>
    <definedName name="county" localSheetId="10">#REF!</definedName>
    <definedName name="data" localSheetId="10">#REF!</definedName>
    <definedName name="Database" localSheetId="10">#REF!</definedName>
    <definedName name="database2" localSheetId="10">#REF!</definedName>
    <definedName name="database3" localSheetId="10">#REF!</definedName>
    <definedName name="dddddd" localSheetId="10">#REF!</definedName>
    <definedName name="ffffff" localSheetId="10">#REF!</definedName>
    <definedName name="ggggg" localSheetId="10">#REF!</definedName>
    <definedName name="gxxe2003" localSheetId="10">'[23]P1012001'!$A$6:$E$117</definedName>
    <definedName name="gxxe20032" localSheetId="10">'[23]P1012001'!$A$6:$E$117</definedName>
    <definedName name="hhh" localSheetId="10">'[24]Mp-team 1'!#REF!</definedName>
    <definedName name="hhhh" localSheetId="10">#REF!</definedName>
    <definedName name="hhhhhh" localSheetId="10">#REF!</definedName>
    <definedName name="hhhhhhhhh" localSheetId="10">#REF!</definedName>
    <definedName name="jjjjj" localSheetId="10">#REF!</definedName>
    <definedName name="kkkk" localSheetId="10">#REF!</definedName>
    <definedName name="kkkkk" localSheetId="10">#REF!</definedName>
    <definedName name="Print_Area_MI" localSheetId="10">#REF!</definedName>
    <definedName name="rrrrr" localSheetId="10">#REF!</definedName>
    <definedName name="ssss" localSheetId="10">#REF!</definedName>
    <definedName name="zzzzz" localSheetId="10">#REF!</definedName>
    <definedName name="啊啊" localSheetId="10">#REF!</definedName>
    <definedName name="安徽" localSheetId="10">#REF!</definedName>
    <definedName name="北京" localSheetId="10">#REF!</definedName>
    <definedName name="不不不" localSheetId="10">#REF!</definedName>
    <definedName name="财政供养" localSheetId="10">#REF!</definedName>
    <definedName name="处室" localSheetId="10">#REF!</definedName>
    <definedName name="大多数" localSheetId="10">[25]XL4Poppy!$A$15</definedName>
    <definedName name="大连" localSheetId="10">#REF!</definedName>
    <definedName name="呃呃呃" localSheetId="10">#REF!</definedName>
    <definedName name="福建" localSheetId="10">#REF!</definedName>
    <definedName name="福建地区" localSheetId="10">#REF!</definedName>
    <definedName name="附表" localSheetId="10">#REF!</definedName>
    <definedName name="广东" localSheetId="10">#REF!</definedName>
    <definedName name="广东地区" localSheetId="10">#REF!</definedName>
    <definedName name="广西" localSheetId="10">#REF!</definedName>
    <definedName name="贵州" localSheetId="10">#REF!</definedName>
    <definedName name="哈哈哈哈" localSheetId="10">#REF!</definedName>
    <definedName name="还有" localSheetId="10">#REF!</definedName>
    <definedName name="海南" localSheetId="10">#REF!</definedName>
    <definedName name="河北" localSheetId="10">#REF!</definedName>
    <definedName name="河南" localSheetId="10">#REF!</definedName>
    <definedName name="黑龙江" localSheetId="10">#REF!</definedName>
    <definedName name="湖北" localSheetId="10">#REF!</definedName>
    <definedName name="湖南" localSheetId="10">#REF!</definedName>
    <definedName name="汇率" localSheetId="10">#REF!</definedName>
    <definedName name="基金处室" localSheetId="10">#REF!</definedName>
    <definedName name="基金金额" localSheetId="10">#REF!</definedName>
    <definedName name="基金科目" localSheetId="10">#REF!</definedName>
    <definedName name="基金类型" localSheetId="10">#REF!</definedName>
    <definedName name="吉林" localSheetId="10">#REF!</definedName>
    <definedName name="江苏" localSheetId="10">#REF!</definedName>
    <definedName name="江西" localSheetId="10">#REF!</definedName>
    <definedName name="金额" localSheetId="10">#REF!</definedName>
    <definedName name="科目" localSheetId="10">#REF!</definedName>
    <definedName name="啦啦啦" localSheetId="10">#REF!</definedName>
    <definedName name="了" localSheetId="10">#REF!</definedName>
    <definedName name="类型" localSheetId="10">#REF!</definedName>
    <definedName name="辽宁" localSheetId="10">#REF!</definedName>
    <definedName name="辽宁地区" localSheetId="10">#REF!</definedName>
    <definedName name="么么么么" localSheetId="10">#REF!</definedName>
    <definedName name="内蒙" localSheetId="10">#REF!</definedName>
    <definedName name="你" localSheetId="10">#REF!</definedName>
    <definedName name="宁波" localSheetId="10">#REF!</definedName>
    <definedName name="宁夏" localSheetId="10">#REF!</definedName>
    <definedName name="悄悄" localSheetId="10">#REF!</definedName>
    <definedName name="青岛" localSheetId="10">#REF!</definedName>
    <definedName name="青海" localSheetId="10">#REF!</definedName>
    <definedName name="全额差额比例" localSheetId="10">'[26]C01-1'!#REF!</definedName>
    <definedName name="日日日" localSheetId="10">#REF!</definedName>
    <definedName name="厦门" localSheetId="10">#REF!</definedName>
    <definedName name="山东" localSheetId="10">#REF!</definedName>
    <definedName name="山东地区" localSheetId="10">#REF!</definedName>
    <definedName name="山西" localSheetId="10">#REF!</definedName>
    <definedName name="陕西" localSheetId="10">#REF!</definedName>
    <definedName name="上海" localSheetId="10">#REF!</definedName>
    <definedName name="深圳" localSheetId="10">#REF!</definedName>
    <definedName name="生产列1" localSheetId="10">#REF!</definedName>
    <definedName name="生产列11" localSheetId="10">#REF!</definedName>
    <definedName name="生产列15" localSheetId="10">#REF!</definedName>
    <definedName name="生产列16" localSheetId="10">#REF!</definedName>
    <definedName name="生产列17" localSheetId="10">#REF!</definedName>
    <definedName name="生产列19" localSheetId="10">#REF!</definedName>
    <definedName name="生产列2" localSheetId="10">#REF!</definedName>
    <definedName name="生产列20" localSheetId="10">#REF!</definedName>
    <definedName name="生产列3" localSheetId="10">#REF!</definedName>
    <definedName name="生产列4" localSheetId="10">#REF!</definedName>
    <definedName name="生产列5" localSheetId="10">#REF!</definedName>
    <definedName name="生产列6" localSheetId="10">#REF!</definedName>
    <definedName name="生产列7" localSheetId="10">#REF!</definedName>
    <definedName name="生产列8" localSheetId="10">#REF!</definedName>
    <definedName name="生产列9" localSheetId="10">#REF!</definedName>
    <definedName name="生产期" localSheetId="10">#REF!</definedName>
    <definedName name="生产期1" localSheetId="10">#REF!</definedName>
    <definedName name="生产期11" localSheetId="10">#REF!</definedName>
    <definedName name="生产期123" localSheetId="10">#REF!</definedName>
    <definedName name="生产期15" localSheetId="10">#REF!</definedName>
    <definedName name="生产期16" localSheetId="10">#REF!</definedName>
    <definedName name="生产期17" localSheetId="10">#REF!</definedName>
    <definedName name="生产期19" localSheetId="10">#REF!</definedName>
    <definedName name="生产期2" localSheetId="10">#REF!</definedName>
    <definedName name="生产期20" localSheetId="10">#REF!</definedName>
    <definedName name="生产期3" localSheetId="10">#REF!</definedName>
    <definedName name="生产期4" localSheetId="10">#REF!</definedName>
    <definedName name="生产期5" localSheetId="10">#REF!</definedName>
    <definedName name="生产期6" localSheetId="10">#REF!</definedName>
    <definedName name="生产期7" localSheetId="10">#REF!</definedName>
    <definedName name="生产期8" localSheetId="10">#REF!</definedName>
    <definedName name="生产期9" localSheetId="10">#REF!</definedName>
    <definedName name="时代" localSheetId="10">#REF!</definedName>
    <definedName name="是" localSheetId="10">#REF!</definedName>
    <definedName name="是水水水水" localSheetId="10">#REF!</definedName>
    <definedName name="水水水嘎嘎嘎水" localSheetId="10">#REF!</definedName>
    <definedName name="水水水水" localSheetId="10">#REF!</definedName>
    <definedName name="四川" localSheetId="10">#REF!</definedName>
    <definedName name="四季度" localSheetId="10">'[27]C01-1'!#REF!</definedName>
    <definedName name="天津" localSheetId="10">#REF!</definedName>
    <definedName name="位次d" localSheetId="10">[28]四月份月报!#REF!</definedName>
    <definedName name="我问问" localSheetId="10">#REF!</definedName>
    <definedName name="西藏" localSheetId="10">#REF!</definedName>
    <definedName name="新疆" localSheetId="10">#REF!</definedName>
    <definedName name="性别" localSheetId="10">[29]基础编码!$H$2:$H$3</definedName>
    <definedName name="学历" localSheetId="10">[29]基础编码!$S$2:$S$9</definedName>
    <definedName name="一i" localSheetId="10">#REF!</definedName>
    <definedName name="一一i" localSheetId="10">#REF!</definedName>
    <definedName name="云南" localSheetId="10">#REF!</definedName>
    <definedName name="啧啧啧" localSheetId="10">#REF!</definedName>
    <definedName name="浙江" localSheetId="10">#REF!</definedName>
    <definedName name="浙江地区" localSheetId="10">#REF!</definedName>
    <definedName name="支出" localSheetId="10">'[30]P1012001'!$A$6:$E$117</definedName>
    <definedName name="重庆" localSheetId="10">#REF!</definedName>
    <definedName name="전" localSheetId="10">#REF!</definedName>
    <definedName name="주택사업본부" localSheetId="10">#REF!</definedName>
    <definedName name="철구사업본부" localSheetId="10">#REF!</definedName>
    <definedName name="\aa" localSheetId="17">#REF!</definedName>
    <definedName name="\d" localSheetId="17">#REF!</definedName>
    <definedName name="\P" localSheetId="17">#REF!</definedName>
    <definedName name="\q" localSheetId="17">[21]国家!#REF!</definedName>
    <definedName name="\x" localSheetId="17">#REF!</definedName>
    <definedName name="_Fill" localSheetId="17" hidden="1">#REF!</definedName>
    <definedName name="_xlnm._FilterDatabase" localSheetId="17" hidden="1">'16.政府专项债务分地区限额表'!$A$3:$B$40</definedName>
    <definedName name="_Key1" localSheetId="17" hidden="1">#REF!</definedName>
    <definedName name="_Sort" localSheetId="17" hidden="1">#REF!</definedName>
    <definedName name="aa" localSheetId="17">#REF!</definedName>
    <definedName name="aaa" localSheetId="17">[22]中央!#REF!</definedName>
    <definedName name="aaaaaaa" localSheetId="17">#REF!</definedName>
    <definedName name="ABC" localSheetId="17">#REF!</definedName>
    <definedName name="ABD" localSheetId="17">#REF!</definedName>
    <definedName name="county" localSheetId="17">#REF!</definedName>
    <definedName name="data" localSheetId="17">#REF!</definedName>
    <definedName name="Database" localSheetId="17">#REF!</definedName>
    <definedName name="database2" localSheetId="17">#REF!</definedName>
    <definedName name="database3" localSheetId="17">#REF!</definedName>
    <definedName name="dddddd" localSheetId="17">#REF!</definedName>
    <definedName name="ffffff" localSheetId="17">#REF!</definedName>
    <definedName name="ggggg" localSheetId="17">#REF!</definedName>
    <definedName name="gxxe2003" localSheetId="17">'[23]P1012001'!$A$6:$E$117</definedName>
    <definedName name="gxxe20032" localSheetId="17">'[23]P1012001'!$A$6:$E$117</definedName>
    <definedName name="hhh" localSheetId="17">'[31]Mp-team 1'!#REF!</definedName>
    <definedName name="hhhh" localSheetId="17">#REF!</definedName>
    <definedName name="hhhhhh" localSheetId="17">#REF!</definedName>
    <definedName name="hhhhhhhhh" localSheetId="17">#REF!</definedName>
    <definedName name="jjjjj" localSheetId="17">#REF!</definedName>
    <definedName name="kkkk" localSheetId="17">#REF!</definedName>
    <definedName name="kkkkk" localSheetId="17">#REF!</definedName>
    <definedName name="_xlnm.Print_Area" localSheetId="17">#REF!</definedName>
    <definedName name="Print_Area_MI" localSheetId="17">#REF!</definedName>
    <definedName name="rrrrr" localSheetId="17">#REF!</definedName>
    <definedName name="ssss" localSheetId="17">#REF!</definedName>
    <definedName name="zzzzz" localSheetId="17">#REF!</definedName>
    <definedName name="啊啊" localSheetId="17">#REF!</definedName>
    <definedName name="安徽" localSheetId="17">#REF!</definedName>
    <definedName name="北京" localSheetId="17">#REF!</definedName>
    <definedName name="不不不" localSheetId="17">#REF!</definedName>
    <definedName name="财政供养" localSheetId="17">#REF!</definedName>
    <definedName name="处室" localSheetId="17">#REF!</definedName>
    <definedName name="大多数" localSheetId="17">[25]XL4Poppy!$A$15</definedName>
    <definedName name="大连" localSheetId="17">#REF!</definedName>
    <definedName name="呃呃呃" localSheetId="17">#REF!</definedName>
    <definedName name="福建" localSheetId="17">#REF!</definedName>
    <definedName name="福建地区" localSheetId="17">#REF!</definedName>
    <definedName name="附表" localSheetId="17">#REF!</definedName>
    <definedName name="广东" localSheetId="17">#REF!</definedName>
    <definedName name="广东地区" localSheetId="17">#REF!</definedName>
    <definedName name="广西" localSheetId="17">#REF!</definedName>
    <definedName name="贵州" localSheetId="17">#REF!</definedName>
    <definedName name="哈哈哈哈" localSheetId="17">#REF!</definedName>
    <definedName name="还有" localSheetId="17">#REF!</definedName>
    <definedName name="海南" localSheetId="17">#REF!</definedName>
    <definedName name="河北" localSheetId="17">#REF!</definedName>
    <definedName name="河南" localSheetId="17">#REF!</definedName>
    <definedName name="黑龙江" localSheetId="17">#REF!</definedName>
    <definedName name="湖北" localSheetId="17">#REF!</definedName>
    <definedName name="湖南" localSheetId="17">#REF!</definedName>
    <definedName name="汇率" localSheetId="17">#REF!</definedName>
    <definedName name="基金处室" localSheetId="17">#REF!</definedName>
    <definedName name="基金金额" localSheetId="17">#REF!</definedName>
    <definedName name="基金科目" localSheetId="17">#REF!</definedName>
    <definedName name="基金类型" localSheetId="17">#REF!</definedName>
    <definedName name="吉林" localSheetId="17">#REF!</definedName>
    <definedName name="江苏" localSheetId="17">#REF!</definedName>
    <definedName name="江西" localSheetId="17">#REF!</definedName>
    <definedName name="金额" localSheetId="17">#REF!</definedName>
    <definedName name="科目" localSheetId="17">#REF!</definedName>
    <definedName name="啦啦啦" localSheetId="17">#REF!</definedName>
    <definedName name="了" localSheetId="17">#REF!</definedName>
    <definedName name="类型" localSheetId="17">#REF!</definedName>
    <definedName name="辽宁" localSheetId="17">#REF!</definedName>
    <definedName name="辽宁地区" localSheetId="17">#REF!</definedName>
    <definedName name="么么么么" localSheetId="17">#REF!</definedName>
    <definedName name="内蒙" localSheetId="17">#REF!</definedName>
    <definedName name="你" localSheetId="17">#REF!</definedName>
    <definedName name="宁波" localSheetId="17">#REF!</definedName>
    <definedName name="宁夏" localSheetId="17">#REF!</definedName>
    <definedName name="悄悄" localSheetId="17">#REF!</definedName>
    <definedName name="青岛" localSheetId="17">#REF!</definedName>
    <definedName name="青海" localSheetId="17">#REF!</definedName>
    <definedName name="全额差额比例" localSheetId="17">'[26]C01-1'!#REF!</definedName>
    <definedName name="日日日" localSheetId="17">#REF!</definedName>
    <definedName name="厦门" localSheetId="17">#REF!</definedName>
    <definedName name="山东" localSheetId="17">#REF!</definedName>
    <definedName name="山东地区" localSheetId="17">#REF!</definedName>
    <definedName name="山西" localSheetId="17">#REF!</definedName>
    <definedName name="陕西" localSheetId="17">#REF!</definedName>
    <definedName name="上海" localSheetId="17">#REF!</definedName>
    <definedName name="深圳" localSheetId="17">#REF!</definedName>
    <definedName name="生产列1" localSheetId="17">#REF!</definedName>
    <definedName name="生产列11" localSheetId="17">#REF!</definedName>
    <definedName name="生产列15" localSheetId="17">#REF!</definedName>
    <definedName name="生产列16" localSheetId="17">#REF!</definedName>
    <definedName name="生产列17" localSheetId="17">#REF!</definedName>
    <definedName name="生产列19" localSheetId="17">#REF!</definedName>
    <definedName name="生产列2" localSheetId="17">#REF!</definedName>
    <definedName name="生产列20" localSheetId="17">#REF!</definedName>
    <definedName name="生产列3" localSheetId="17">#REF!</definedName>
    <definedName name="生产列4" localSheetId="17">#REF!</definedName>
    <definedName name="生产列5" localSheetId="17">#REF!</definedName>
    <definedName name="生产列6" localSheetId="17">#REF!</definedName>
    <definedName name="生产列7" localSheetId="17">#REF!</definedName>
    <definedName name="生产列8" localSheetId="17">#REF!</definedName>
    <definedName name="生产列9" localSheetId="17">#REF!</definedName>
    <definedName name="生产期" localSheetId="17">#REF!</definedName>
    <definedName name="生产期1" localSheetId="17">#REF!</definedName>
    <definedName name="生产期11" localSheetId="17">#REF!</definedName>
    <definedName name="生产期123" localSheetId="17">#REF!</definedName>
    <definedName name="生产期15" localSheetId="17">#REF!</definedName>
    <definedName name="生产期16" localSheetId="17">#REF!</definedName>
    <definedName name="生产期17" localSheetId="17">#REF!</definedName>
    <definedName name="生产期19" localSheetId="17">#REF!</definedName>
    <definedName name="生产期2" localSheetId="17">#REF!</definedName>
    <definedName name="生产期20" localSheetId="17">#REF!</definedName>
    <definedName name="生产期3" localSheetId="17">#REF!</definedName>
    <definedName name="生产期4" localSheetId="17">#REF!</definedName>
    <definedName name="生产期5" localSheetId="17">#REF!</definedName>
    <definedName name="生产期6" localSheetId="17">#REF!</definedName>
    <definedName name="生产期7" localSheetId="17">#REF!</definedName>
    <definedName name="生产期8" localSheetId="17">#REF!</definedName>
    <definedName name="生产期9" localSheetId="17">#REF!</definedName>
    <definedName name="时代" localSheetId="17">#REF!</definedName>
    <definedName name="是" localSheetId="17">#REF!</definedName>
    <definedName name="是水水水水" localSheetId="17">#REF!</definedName>
    <definedName name="水水水嘎嘎嘎水" localSheetId="17">#REF!</definedName>
    <definedName name="水水水水" localSheetId="17">#REF!</definedName>
    <definedName name="四川" localSheetId="17">#REF!</definedName>
    <definedName name="四季度" localSheetId="17">'[27]C01-1'!#REF!</definedName>
    <definedName name="天津" localSheetId="17">#REF!</definedName>
    <definedName name="位次d" localSheetId="17">[28]四月份月报!#REF!</definedName>
    <definedName name="我问问" localSheetId="17">#REF!</definedName>
    <definedName name="西藏" localSheetId="17">#REF!</definedName>
    <definedName name="新疆" localSheetId="17">#REF!</definedName>
    <definedName name="性别" localSheetId="17">[29]基础编码!$H$2:$H$3</definedName>
    <definedName name="学历" localSheetId="17">[29]基础编码!$S$2:$S$9</definedName>
    <definedName name="一i" localSheetId="17">#REF!</definedName>
    <definedName name="一一i" localSheetId="17">#REF!</definedName>
    <definedName name="云南" localSheetId="17">#REF!</definedName>
    <definedName name="啧啧啧" localSheetId="17">#REF!</definedName>
    <definedName name="浙江" localSheetId="17">#REF!</definedName>
    <definedName name="浙江地区" localSheetId="17">#REF!</definedName>
    <definedName name="支出" localSheetId="17">'[30]P1012001'!$A$6:$E$117</definedName>
    <definedName name="重庆" localSheetId="17">#REF!</definedName>
    <definedName name="전" localSheetId="17">#REF!</definedName>
    <definedName name="주택사업본부" localSheetId="17">#REF!</definedName>
    <definedName name="철구사업본부" localSheetId="17">#REF!</definedName>
    <definedName name="\aa" localSheetId="18">#REF!</definedName>
    <definedName name="\d" localSheetId="18">#REF!</definedName>
    <definedName name="\P" localSheetId="18">#REF!</definedName>
    <definedName name="\q" localSheetId="18">[21]国家!#REF!</definedName>
    <definedName name="\x" localSheetId="18">#REF!</definedName>
    <definedName name="_Fill" localSheetId="18" hidden="1">#REF!</definedName>
    <definedName name="_xlnm._FilterDatabase" localSheetId="18" hidden="1">#REF!</definedName>
    <definedName name="_Key1" localSheetId="18" hidden="1">#REF!</definedName>
    <definedName name="_Sort" localSheetId="18" hidden="1">#REF!</definedName>
    <definedName name="aa" localSheetId="18">#REF!</definedName>
    <definedName name="aaa" localSheetId="18">[22]中央!#REF!</definedName>
    <definedName name="aaaaaaa" localSheetId="18">#REF!</definedName>
    <definedName name="ABC" localSheetId="18">#REF!</definedName>
    <definedName name="ABD" localSheetId="18">#REF!</definedName>
    <definedName name="county" localSheetId="18">#REF!</definedName>
    <definedName name="data" localSheetId="18">#REF!</definedName>
    <definedName name="Database" localSheetId="18">#REF!</definedName>
    <definedName name="database2" localSheetId="18">#REF!</definedName>
    <definedName name="database3" localSheetId="18">#REF!</definedName>
    <definedName name="dddddd" localSheetId="18">#REF!</definedName>
    <definedName name="ffffff" localSheetId="18">#REF!</definedName>
    <definedName name="ggggg" localSheetId="18">#REF!</definedName>
    <definedName name="gxxe2003" localSheetId="18">'[23]P1012001'!$A$6:$E$117</definedName>
    <definedName name="gxxe20032" localSheetId="18">'[23]P1012001'!$A$6:$E$117</definedName>
    <definedName name="hhh" localSheetId="18">'[24]Mp-team 1'!#REF!</definedName>
    <definedName name="hhhh" localSheetId="18">#REF!</definedName>
    <definedName name="hhhhhh" localSheetId="18">#REF!</definedName>
    <definedName name="hhhhhhhhh" localSheetId="18">#REF!</definedName>
    <definedName name="jjjjj" localSheetId="18">#REF!</definedName>
    <definedName name="kkkk" localSheetId="18">#REF!</definedName>
    <definedName name="kkkkk" localSheetId="18">#REF!</definedName>
    <definedName name="Print_Area_MI" localSheetId="18">#REF!</definedName>
    <definedName name="rrrrr" localSheetId="18">#REF!</definedName>
    <definedName name="ssss" localSheetId="18">#REF!</definedName>
    <definedName name="zzzzz" localSheetId="18">#REF!</definedName>
    <definedName name="啊啊" localSheetId="18">#REF!</definedName>
    <definedName name="安徽" localSheetId="18">#REF!</definedName>
    <definedName name="北京" localSheetId="18">#REF!</definedName>
    <definedName name="不不不" localSheetId="18">#REF!</definedName>
    <definedName name="财政供养" localSheetId="18">#REF!</definedName>
    <definedName name="处室" localSheetId="18">#REF!</definedName>
    <definedName name="大多数" localSheetId="18">[25]XL4Poppy!$A$15</definedName>
    <definedName name="大连" localSheetId="18">#REF!</definedName>
    <definedName name="呃呃呃" localSheetId="18">#REF!</definedName>
    <definedName name="福建" localSheetId="18">#REF!</definedName>
    <definedName name="福建地区" localSheetId="18">#REF!</definedName>
    <definedName name="附表" localSheetId="18">#REF!</definedName>
    <definedName name="广东" localSheetId="18">#REF!</definedName>
    <definedName name="广东地区" localSheetId="18">#REF!</definedName>
    <definedName name="广西" localSheetId="18">#REF!</definedName>
    <definedName name="贵州" localSheetId="18">#REF!</definedName>
    <definedName name="哈哈哈哈" localSheetId="18">#REF!</definedName>
    <definedName name="还有" localSheetId="18">#REF!</definedName>
    <definedName name="海南" localSheetId="18">#REF!</definedName>
    <definedName name="河北" localSheetId="18">#REF!</definedName>
    <definedName name="河南" localSheetId="18">#REF!</definedName>
    <definedName name="黑龙江" localSheetId="18">#REF!</definedName>
    <definedName name="湖北" localSheetId="18">#REF!</definedName>
    <definedName name="湖南" localSheetId="18">#REF!</definedName>
    <definedName name="汇率" localSheetId="18">#REF!</definedName>
    <definedName name="基金处室" localSheetId="18">#REF!</definedName>
    <definedName name="基金金额" localSheetId="18">#REF!</definedName>
    <definedName name="基金科目" localSheetId="18">#REF!</definedName>
    <definedName name="基金类型" localSheetId="18">#REF!</definedName>
    <definedName name="吉林" localSheetId="18">#REF!</definedName>
    <definedName name="江苏" localSheetId="18">#REF!</definedName>
    <definedName name="江西" localSheetId="18">#REF!</definedName>
    <definedName name="金额" localSheetId="18">#REF!</definedName>
    <definedName name="科目" localSheetId="18">#REF!</definedName>
    <definedName name="啦啦啦" localSheetId="18">#REF!</definedName>
    <definedName name="了" localSheetId="18">#REF!</definedName>
    <definedName name="类型" localSheetId="18">#REF!</definedName>
    <definedName name="辽宁" localSheetId="18">#REF!</definedName>
    <definedName name="辽宁地区" localSheetId="18">#REF!</definedName>
    <definedName name="么么么么" localSheetId="18">#REF!</definedName>
    <definedName name="内蒙" localSheetId="18">#REF!</definedName>
    <definedName name="你" localSheetId="18">#REF!</definedName>
    <definedName name="宁波" localSheetId="18">#REF!</definedName>
    <definedName name="宁夏" localSheetId="18">#REF!</definedName>
    <definedName name="悄悄" localSheetId="18">#REF!</definedName>
    <definedName name="青岛" localSheetId="18">#REF!</definedName>
    <definedName name="青海" localSheetId="18">#REF!</definedName>
    <definedName name="全额差额比例" localSheetId="18">'[26]C01-1'!#REF!</definedName>
    <definedName name="日日日" localSheetId="18">#REF!</definedName>
    <definedName name="厦门" localSheetId="18">#REF!</definedName>
    <definedName name="山东" localSheetId="18">#REF!</definedName>
    <definedName name="山东地区" localSheetId="18">#REF!</definedName>
    <definedName name="山西" localSheetId="18">#REF!</definedName>
    <definedName name="陕西" localSheetId="18">#REF!</definedName>
    <definedName name="上海" localSheetId="18">#REF!</definedName>
    <definedName name="深圳" localSheetId="18">#REF!</definedName>
    <definedName name="生产列1" localSheetId="18">#REF!</definedName>
    <definedName name="生产列11" localSheetId="18">#REF!</definedName>
    <definedName name="生产列15" localSheetId="18">#REF!</definedName>
    <definedName name="生产列16" localSheetId="18">#REF!</definedName>
    <definedName name="生产列17" localSheetId="18">#REF!</definedName>
    <definedName name="生产列19" localSheetId="18">#REF!</definedName>
    <definedName name="生产列2" localSheetId="18">#REF!</definedName>
    <definedName name="生产列20" localSheetId="18">#REF!</definedName>
    <definedName name="生产列3" localSheetId="18">#REF!</definedName>
    <definedName name="生产列4" localSheetId="18">#REF!</definedName>
    <definedName name="生产列5" localSheetId="18">#REF!</definedName>
    <definedName name="生产列6" localSheetId="18">#REF!</definedName>
    <definedName name="生产列7" localSheetId="18">#REF!</definedName>
    <definedName name="生产列8" localSheetId="18">#REF!</definedName>
    <definedName name="生产列9" localSheetId="18">#REF!</definedName>
    <definedName name="生产期" localSheetId="18">#REF!</definedName>
    <definedName name="生产期1" localSheetId="18">#REF!</definedName>
    <definedName name="生产期11" localSheetId="18">#REF!</definedName>
    <definedName name="生产期123" localSheetId="18">#REF!</definedName>
    <definedName name="生产期15" localSheetId="18">#REF!</definedName>
    <definedName name="生产期16" localSheetId="18">#REF!</definedName>
    <definedName name="生产期17" localSheetId="18">#REF!</definedName>
    <definedName name="生产期19" localSheetId="18">#REF!</definedName>
    <definedName name="生产期2" localSheetId="18">#REF!</definedName>
    <definedName name="生产期20" localSheetId="18">#REF!</definedName>
    <definedName name="生产期3" localSheetId="18">#REF!</definedName>
    <definedName name="生产期4" localSheetId="18">#REF!</definedName>
    <definedName name="生产期5" localSheetId="18">#REF!</definedName>
    <definedName name="生产期6" localSheetId="18">#REF!</definedName>
    <definedName name="生产期7" localSheetId="18">#REF!</definedName>
    <definedName name="生产期8" localSheetId="18">#REF!</definedName>
    <definedName name="生产期9" localSheetId="18">#REF!</definedName>
    <definedName name="时代" localSheetId="18">#REF!</definedName>
    <definedName name="是" localSheetId="18">#REF!</definedName>
    <definedName name="是水水水水" localSheetId="18">#REF!</definedName>
    <definedName name="水水水嘎嘎嘎水" localSheetId="18">#REF!</definedName>
    <definedName name="水水水水" localSheetId="18">#REF!</definedName>
    <definedName name="四川" localSheetId="18">#REF!</definedName>
    <definedName name="四季度" localSheetId="18">'[27]C01-1'!#REF!</definedName>
    <definedName name="天津" localSheetId="18">#REF!</definedName>
    <definedName name="位次d" localSheetId="18">[28]四月份月报!#REF!</definedName>
    <definedName name="我问问" localSheetId="18">#REF!</definedName>
    <definedName name="西藏" localSheetId="18">#REF!</definedName>
    <definedName name="新疆" localSheetId="18">#REF!</definedName>
    <definedName name="性别" localSheetId="18">[29]基础编码!$H$2:$H$3</definedName>
    <definedName name="学历" localSheetId="18">[29]基础编码!$S$2:$S$9</definedName>
    <definedName name="一i" localSheetId="18">#REF!</definedName>
    <definedName name="一一i" localSheetId="18">#REF!</definedName>
    <definedName name="云南" localSheetId="18">#REF!</definedName>
    <definedName name="啧啧啧" localSheetId="18">#REF!</definedName>
    <definedName name="浙江" localSheetId="18">#REF!</definedName>
    <definedName name="浙江地区" localSheetId="18">#REF!</definedName>
    <definedName name="支出" localSheetId="18">'[30]P1012001'!$A$6:$E$117</definedName>
    <definedName name="重庆" localSheetId="18">#REF!</definedName>
    <definedName name="전" localSheetId="18">#REF!</definedName>
    <definedName name="주택사업본부" localSheetId="18">#REF!</definedName>
    <definedName name="철구사업본부" localSheetId="18">#REF!</definedName>
    <definedName name="\aa" localSheetId="23">#REF!</definedName>
    <definedName name="\d" localSheetId="23">#REF!</definedName>
    <definedName name="\P" localSheetId="23">#REF!</definedName>
    <definedName name="\q" localSheetId="23">[11]国家!#REF!</definedName>
    <definedName name="\x" localSheetId="23">#REF!</definedName>
    <definedName name="_Fill" localSheetId="23" hidden="1">#REF!</definedName>
    <definedName name="_xlnm._FilterDatabase" localSheetId="23" hidden="1">#REF!</definedName>
    <definedName name="_Key1" localSheetId="23" hidden="1">#REF!</definedName>
    <definedName name="_Sort" localSheetId="23" hidden="1">#REF!</definedName>
    <definedName name="aa" localSheetId="23">#REF!</definedName>
    <definedName name="aaa" localSheetId="23">[12]中央!#REF!</definedName>
    <definedName name="aaaaaaa" localSheetId="23">#REF!</definedName>
    <definedName name="ABC" localSheetId="23">#REF!</definedName>
    <definedName name="ABD" localSheetId="23">#REF!</definedName>
    <definedName name="county" localSheetId="23">#REF!</definedName>
    <definedName name="data" localSheetId="23">#REF!</definedName>
    <definedName name="Database" localSheetId="23">#REF!</definedName>
    <definedName name="database2" localSheetId="23">#REF!</definedName>
    <definedName name="database3" localSheetId="23">#REF!</definedName>
    <definedName name="dddddd" localSheetId="23">#REF!</definedName>
    <definedName name="ffffff" localSheetId="23">#REF!</definedName>
    <definedName name="ggggg" localSheetId="23">#REF!</definedName>
    <definedName name="gxxe2003" localSheetId="23">'[13]P1012001'!$A$6:$E$117</definedName>
    <definedName name="gxxe20032" localSheetId="23">'[13]P1012001'!$A$6:$E$117</definedName>
    <definedName name="hhh" localSheetId="23">'[14]Mp-team 1'!#REF!</definedName>
    <definedName name="hhhh" localSheetId="23">#REF!</definedName>
    <definedName name="hhhhhh" localSheetId="23">#REF!</definedName>
    <definedName name="hhhhhhhhh" localSheetId="23">#REF!</definedName>
    <definedName name="jjjjj" localSheetId="23">#REF!</definedName>
    <definedName name="kkkk" localSheetId="23">#REF!</definedName>
    <definedName name="kkkkk" localSheetId="23">#REF!</definedName>
    <definedName name="Print_Area_MI" localSheetId="23">#REF!</definedName>
    <definedName name="rrrrr" localSheetId="23">#REF!</definedName>
    <definedName name="ssss" localSheetId="23">#REF!</definedName>
    <definedName name="zzzzz" localSheetId="23">#REF!</definedName>
    <definedName name="啊啊" localSheetId="23">#REF!</definedName>
    <definedName name="安徽" localSheetId="23">#REF!</definedName>
    <definedName name="北京" localSheetId="23">#REF!</definedName>
    <definedName name="不不不" localSheetId="23">#REF!</definedName>
    <definedName name="财政供养" localSheetId="23">#REF!</definedName>
    <definedName name="处室" localSheetId="23">#REF!</definedName>
    <definedName name="大多数" localSheetId="23">[15]XL4Poppy!$A$15</definedName>
    <definedName name="大连" localSheetId="23">#REF!</definedName>
    <definedName name="呃呃呃" localSheetId="23">#REF!</definedName>
    <definedName name="福建" localSheetId="23">#REF!</definedName>
    <definedName name="福建地区" localSheetId="23">#REF!</definedName>
    <definedName name="附表" localSheetId="23">#REF!</definedName>
    <definedName name="广东" localSheetId="23">#REF!</definedName>
    <definedName name="广东地区" localSheetId="23">#REF!</definedName>
    <definedName name="广西" localSheetId="23">#REF!</definedName>
    <definedName name="贵州" localSheetId="23">#REF!</definedName>
    <definedName name="哈哈哈哈" localSheetId="23">#REF!</definedName>
    <definedName name="还有" localSheetId="23">#REF!</definedName>
    <definedName name="海南" localSheetId="23">#REF!</definedName>
    <definedName name="河北" localSheetId="23">#REF!</definedName>
    <definedName name="河南" localSheetId="23">#REF!</definedName>
    <definedName name="黑龙江" localSheetId="23">#REF!</definedName>
    <definedName name="湖北" localSheetId="23">#REF!</definedName>
    <definedName name="湖南" localSheetId="23">#REF!</definedName>
    <definedName name="汇率" localSheetId="23">#REF!</definedName>
    <definedName name="基金处室" localSheetId="23">#REF!</definedName>
    <definedName name="基金金额" localSheetId="23">#REF!</definedName>
    <definedName name="基金科目" localSheetId="23">#REF!</definedName>
    <definedName name="基金类型" localSheetId="23">#REF!</definedName>
    <definedName name="吉林" localSheetId="23">#REF!</definedName>
    <definedName name="江苏" localSheetId="23">#REF!</definedName>
    <definedName name="江西" localSheetId="23">#REF!</definedName>
    <definedName name="金额" localSheetId="23">#REF!</definedName>
    <definedName name="科目" localSheetId="23">#REF!</definedName>
    <definedName name="啦啦啦" localSheetId="23">#REF!</definedName>
    <definedName name="了" localSheetId="23">#REF!</definedName>
    <definedName name="类型" localSheetId="23">#REF!</definedName>
    <definedName name="辽宁" localSheetId="23">#REF!</definedName>
    <definedName name="辽宁地区" localSheetId="23">#REF!</definedName>
    <definedName name="么么么么" localSheetId="23">#REF!</definedName>
    <definedName name="内蒙" localSheetId="23">#REF!</definedName>
    <definedName name="你" localSheetId="23">#REF!</definedName>
    <definedName name="宁波" localSheetId="23">#REF!</definedName>
    <definedName name="宁夏" localSheetId="23">#REF!</definedName>
    <definedName name="悄悄" localSheetId="23">#REF!</definedName>
    <definedName name="青岛" localSheetId="23">#REF!</definedName>
    <definedName name="青海" localSheetId="23">#REF!</definedName>
    <definedName name="全额差额比例" localSheetId="23">'[16]C01-1'!#REF!</definedName>
    <definedName name="日日日" localSheetId="23">#REF!</definedName>
    <definedName name="厦门" localSheetId="23">#REF!</definedName>
    <definedName name="山东" localSheetId="23">#REF!</definedName>
    <definedName name="山东地区" localSheetId="23">#REF!</definedName>
    <definedName name="山西" localSheetId="23">#REF!</definedName>
    <definedName name="陕西" localSheetId="23">#REF!</definedName>
    <definedName name="上海" localSheetId="23">#REF!</definedName>
    <definedName name="深圳" localSheetId="23">#REF!</definedName>
    <definedName name="生产列1" localSheetId="23">#REF!</definedName>
    <definedName name="生产列11" localSheetId="23">#REF!</definedName>
    <definedName name="生产列15" localSheetId="23">#REF!</definedName>
    <definedName name="生产列16" localSheetId="23">#REF!</definedName>
    <definedName name="生产列17" localSheetId="23">#REF!</definedName>
    <definedName name="生产列19" localSheetId="23">#REF!</definedName>
    <definedName name="生产列2" localSheetId="23">#REF!</definedName>
    <definedName name="生产列20" localSheetId="23">#REF!</definedName>
    <definedName name="生产列3" localSheetId="23">#REF!</definedName>
    <definedName name="生产列4" localSheetId="23">#REF!</definedName>
    <definedName name="生产列5" localSheetId="23">#REF!</definedName>
    <definedName name="生产列6" localSheetId="23">#REF!</definedName>
    <definedName name="生产列7" localSheetId="23">#REF!</definedName>
    <definedName name="生产列8" localSheetId="23">#REF!</definedName>
    <definedName name="生产列9" localSheetId="23">#REF!</definedName>
    <definedName name="生产期" localSheetId="23">#REF!</definedName>
    <definedName name="生产期1" localSheetId="23">#REF!</definedName>
    <definedName name="生产期11" localSheetId="23">#REF!</definedName>
    <definedName name="生产期123" localSheetId="23">#REF!</definedName>
    <definedName name="生产期15" localSheetId="23">#REF!</definedName>
    <definedName name="生产期16" localSheetId="23">#REF!</definedName>
    <definedName name="生产期17" localSheetId="23">#REF!</definedName>
    <definedName name="生产期19" localSheetId="23">#REF!</definedName>
    <definedName name="生产期2" localSheetId="23">#REF!</definedName>
    <definedName name="生产期20" localSheetId="23">#REF!</definedName>
    <definedName name="生产期3" localSheetId="23">#REF!</definedName>
    <definedName name="生产期4" localSheetId="23">#REF!</definedName>
    <definedName name="生产期5" localSheetId="23">#REF!</definedName>
    <definedName name="生产期6" localSheetId="23">#REF!</definedName>
    <definedName name="生产期7" localSheetId="23">#REF!</definedName>
    <definedName name="生产期8" localSheetId="23">#REF!</definedName>
    <definedName name="生产期9" localSheetId="23">#REF!</definedName>
    <definedName name="时代" localSheetId="23">#REF!</definedName>
    <definedName name="是" localSheetId="23">#REF!</definedName>
    <definedName name="是水水水水" localSheetId="23">#REF!</definedName>
    <definedName name="水水水嘎嘎嘎水" localSheetId="23">#REF!</definedName>
    <definedName name="水水水水" localSheetId="23">#REF!</definedName>
    <definedName name="四川" localSheetId="23">#REF!</definedName>
    <definedName name="四季度" localSheetId="23">'[17]C01-1'!#REF!</definedName>
    <definedName name="天津" localSheetId="23">#REF!</definedName>
    <definedName name="位次d" localSheetId="23">[18]四月份月报!#REF!</definedName>
    <definedName name="我问问" localSheetId="23">#REF!</definedName>
    <definedName name="西藏" localSheetId="23">#REF!</definedName>
    <definedName name="新疆" localSheetId="23">#REF!</definedName>
    <definedName name="性别" localSheetId="23">[19]基础编码!$H$2:$H$3</definedName>
    <definedName name="学历" localSheetId="23">[19]基础编码!$S$2:$S$9</definedName>
    <definedName name="一i" localSheetId="23">#REF!</definedName>
    <definedName name="一一i" localSheetId="23">#REF!</definedName>
    <definedName name="云南" localSheetId="23">#REF!</definedName>
    <definedName name="啧啧啧" localSheetId="23">#REF!</definedName>
    <definedName name="浙江" localSheetId="23">#REF!</definedName>
    <definedName name="浙江地区" localSheetId="23">#REF!</definedName>
    <definedName name="支出" localSheetId="23">'[20]P1012001'!$A$6:$E$117</definedName>
    <definedName name="重庆" localSheetId="23">#REF!</definedName>
    <definedName name="전" localSheetId="23">#REF!</definedName>
    <definedName name="주택사업본부" localSheetId="23">#REF!</definedName>
    <definedName name="철구사업본부" localSheetId="23">#REF!</definedName>
    <definedName name="\aa" localSheetId="24">#REF!</definedName>
    <definedName name="\d" localSheetId="24">#REF!</definedName>
    <definedName name="\P" localSheetId="24">#REF!</definedName>
    <definedName name="\q" localSheetId="24">[11]国家!#REF!</definedName>
    <definedName name="\x" localSheetId="24">#REF!</definedName>
    <definedName name="_Fill" localSheetId="24" hidden="1">#REF!</definedName>
    <definedName name="_xlnm._FilterDatabase" localSheetId="24" hidden="1">#REF!</definedName>
    <definedName name="_Key1" localSheetId="24" hidden="1">#REF!</definedName>
    <definedName name="_Sort" localSheetId="24" hidden="1">#REF!</definedName>
    <definedName name="aa" localSheetId="24">#REF!</definedName>
    <definedName name="aaa" localSheetId="24">[12]中央!#REF!</definedName>
    <definedName name="aaaaaaa" localSheetId="24">#REF!</definedName>
    <definedName name="ABC" localSheetId="24">#REF!</definedName>
    <definedName name="ABD" localSheetId="24">#REF!</definedName>
    <definedName name="county" localSheetId="24">#REF!</definedName>
    <definedName name="data" localSheetId="24">#REF!</definedName>
    <definedName name="Database" localSheetId="24">#REF!</definedName>
    <definedName name="database2" localSheetId="24">#REF!</definedName>
    <definedName name="database3" localSheetId="24">#REF!</definedName>
    <definedName name="dddddd" localSheetId="24">#REF!</definedName>
    <definedName name="ffffff" localSheetId="24">#REF!</definedName>
    <definedName name="ggggg" localSheetId="24">#REF!</definedName>
    <definedName name="gxxe2003" localSheetId="24">'[13]P1012001'!$A$6:$E$117</definedName>
    <definedName name="gxxe20032" localSheetId="24">'[13]P1012001'!$A$6:$E$117</definedName>
    <definedName name="hhh" localSheetId="24">'[14]Mp-team 1'!#REF!</definedName>
    <definedName name="hhhh" localSheetId="24">#REF!</definedName>
    <definedName name="hhhhhh" localSheetId="24">#REF!</definedName>
    <definedName name="hhhhhhhhh" localSheetId="24">#REF!</definedName>
    <definedName name="jjjjj" localSheetId="24">#REF!</definedName>
    <definedName name="kkkk" localSheetId="24">#REF!</definedName>
    <definedName name="kkkkk" localSheetId="24">#REF!</definedName>
    <definedName name="Print_Area_MI" localSheetId="24">#REF!</definedName>
    <definedName name="rrrrr" localSheetId="24">#REF!</definedName>
    <definedName name="ssss" localSheetId="24">#REF!</definedName>
    <definedName name="zzzzz" localSheetId="24">#REF!</definedName>
    <definedName name="啊啊" localSheetId="24">#REF!</definedName>
    <definedName name="安徽" localSheetId="24">#REF!</definedName>
    <definedName name="北京" localSheetId="24">#REF!</definedName>
    <definedName name="不不不" localSheetId="24">#REF!</definedName>
    <definedName name="财政供养" localSheetId="24">#REF!</definedName>
    <definedName name="处室" localSheetId="24">#REF!</definedName>
    <definedName name="大多数" localSheetId="24">[15]XL4Poppy!$A$15</definedName>
    <definedName name="大连" localSheetId="24">#REF!</definedName>
    <definedName name="呃呃呃" localSheetId="24">#REF!</definedName>
    <definedName name="福建" localSheetId="24">#REF!</definedName>
    <definedName name="福建地区" localSheetId="24">#REF!</definedName>
    <definedName name="附表" localSheetId="24">#REF!</definedName>
    <definedName name="广东" localSheetId="24">#REF!</definedName>
    <definedName name="广东地区" localSheetId="24">#REF!</definedName>
    <definedName name="广西" localSheetId="24">#REF!</definedName>
    <definedName name="贵州" localSheetId="24">#REF!</definedName>
    <definedName name="哈哈哈哈" localSheetId="24">#REF!</definedName>
    <definedName name="还有" localSheetId="24">#REF!</definedName>
    <definedName name="海南" localSheetId="24">#REF!</definedName>
    <definedName name="河北" localSheetId="24">#REF!</definedName>
    <definedName name="河南" localSheetId="24">#REF!</definedName>
    <definedName name="黑龙江" localSheetId="24">#REF!</definedName>
    <definedName name="湖北" localSheetId="24">#REF!</definedName>
    <definedName name="湖南" localSheetId="24">#REF!</definedName>
    <definedName name="汇率" localSheetId="24">#REF!</definedName>
    <definedName name="基金处室" localSheetId="24">#REF!</definedName>
    <definedName name="基金金额" localSheetId="24">#REF!</definedName>
    <definedName name="基金科目" localSheetId="24">#REF!</definedName>
    <definedName name="基金类型" localSheetId="24">#REF!</definedName>
    <definedName name="吉林" localSheetId="24">#REF!</definedName>
    <definedName name="江苏" localSheetId="24">#REF!</definedName>
    <definedName name="江西" localSheetId="24">#REF!</definedName>
    <definedName name="金额" localSheetId="24">#REF!</definedName>
    <definedName name="科目" localSheetId="24">#REF!</definedName>
    <definedName name="啦啦啦" localSheetId="24">#REF!</definedName>
    <definedName name="了" localSheetId="24">#REF!</definedName>
    <definedName name="类型" localSheetId="24">#REF!</definedName>
    <definedName name="辽宁" localSheetId="24">#REF!</definedName>
    <definedName name="辽宁地区" localSheetId="24">#REF!</definedName>
    <definedName name="么么么么" localSheetId="24">#REF!</definedName>
    <definedName name="内蒙" localSheetId="24">#REF!</definedName>
    <definedName name="你" localSheetId="24">#REF!</definedName>
    <definedName name="宁波" localSheetId="24">#REF!</definedName>
    <definedName name="宁夏" localSheetId="24">#REF!</definedName>
    <definedName name="悄悄" localSheetId="24">#REF!</definedName>
    <definedName name="青岛" localSheetId="24">#REF!</definedName>
    <definedName name="青海" localSheetId="24">#REF!</definedName>
    <definedName name="全额差额比例" localSheetId="24">'[16]C01-1'!#REF!</definedName>
    <definedName name="日日日" localSheetId="24">#REF!</definedName>
    <definedName name="厦门" localSheetId="24">#REF!</definedName>
    <definedName name="山东" localSheetId="24">#REF!</definedName>
    <definedName name="山东地区" localSheetId="24">#REF!</definedName>
    <definedName name="山西" localSheetId="24">#REF!</definedName>
    <definedName name="陕西" localSheetId="24">#REF!</definedName>
    <definedName name="上海" localSheetId="24">#REF!</definedName>
    <definedName name="深圳" localSheetId="24">#REF!</definedName>
    <definedName name="生产列1" localSheetId="24">#REF!</definedName>
    <definedName name="生产列11" localSheetId="24">#REF!</definedName>
    <definedName name="生产列15" localSheetId="24">#REF!</definedName>
    <definedName name="生产列16" localSheetId="24">#REF!</definedName>
    <definedName name="生产列17" localSheetId="24">#REF!</definedName>
    <definedName name="生产列19" localSheetId="24">#REF!</definedName>
    <definedName name="生产列2" localSheetId="24">#REF!</definedName>
    <definedName name="生产列20" localSheetId="24">#REF!</definedName>
    <definedName name="生产列3" localSheetId="24">#REF!</definedName>
    <definedName name="生产列4" localSheetId="24">#REF!</definedName>
    <definedName name="生产列5" localSheetId="24">#REF!</definedName>
    <definedName name="生产列6" localSheetId="24">#REF!</definedName>
    <definedName name="生产列7" localSheetId="24">#REF!</definedName>
    <definedName name="生产列8" localSheetId="24">#REF!</definedName>
    <definedName name="生产列9" localSheetId="24">#REF!</definedName>
    <definedName name="生产期" localSheetId="24">#REF!</definedName>
    <definedName name="生产期1" localSheetId="24">#REF!</definedName>
    <definedName name="生产期11" localSheetId="24">#REF!</definedName>
    <definedName name="生产期123" localSheetId="24">#REF!</definedName>
    <definedName name="生产期15" localSheetId="24">#REF!</definedName>
    <definedName name="生产期16" localSheetId="24">#REF!</definedName>
    <definedName name="生产期17" localSheetId="24">#REF!</definedName>
    <definedName name="生产期19" localSheetId="24">#REF!</definedName>
    <definedName name="生产期2" localSheetId="24">#REF!</definedName>
    <definedName name="生产期20" localSheetId="24">#REF!</definedName>
    <definedName name="生产期3" localSheetId="24">#REF!</definedName>
    <definedName name="生产期4" localSheetId="24">#REF!</definedName>
    <definedName name="生产期5" localSheetId="24">#REF!</definedName>
    <definedName name="生产期6" localSheetId="24">#REF!</definedName>
    <definedName name="生产期7" localSheetId="24">#REF!</definedName>
    <definedName name="生产期8" localSheetId="24">#REF!</definedName>
    <definedName name="生产期9" localSheetId="24">#REF!</definedName>
    <definedName name="时代" localSheetId="24">#REF!</definedName>
    <definedName name="是" localSheetId="24">#REF!</definedName>
    <definedName name="是水水水水" localSheetId="24">#REF!</definedName>
    <definedName name="水水水嘎嘎嘎水" localSheetId="24">#REF!</definedName>
    <definedName name="水水水水" localSheetId="24">#REF!</definedName>
    <definedName name="四川" localSheetId="24">#REF!</definedName>
    <definedName name="四季度" localSheetId="24">'[17]C01-1'!#REF!</definedName>
    <definedName name="天津" localSheetId="24">#REF!</definedName>
    <definedName name="位次d" localSheetId="24">[18]四月份月报!#REF!</definedName>
    <definedName name="我问问" localSheetId="24">#REF!</definedName>
    <definedName name="西藏" localSheetId="24">#REF!</definedName>
    <definedName name="新疆" localSheetId="24">#REF!</definedName>
    <definedName name="性别" localSheetId="24">[19]基础编码!$H$2:$H$3</definedName>
    <definedName name="学历" localSheetId="24">[19]基础编码!$S$2:$S$9</definedName>
    <definedName name="一i" localSheetId="24">#REF!</definedName>
    <definedName name="一一i" localSheetId="24">#REF!</definedName>
    <definedName name="云南" localSheetId="24">#REF!</definedName>
    <definedName name="啧啧啧" localSheetId="24">#REF!</definedName>
    <definedName name="浙江" localSheetId="24">#REF!</definedName>
    <definedName name="浙江地区" localSheetId="24">#REF!</definedName>
    <definedName name="支出" localSheetId="24">'[20]P1012001'!$A$6:$E$117</definedName>
    <definedName name="重庆" localSheetId="24">#REF!</definedName>
    <definedName name="전" localSheetId="24">#REF!</definedName>
    <definedName name="주택사업본부" localSheetId="24">#REF!</definedName>
    <definedName name="철구사업본부" localSheetId="24">#REF!</definedName>
    <definedName name="\aa" localSheetId="25">#REF!</definedName>
    <definedName name="\d" localSheetId="25">#REF!</definedName>
    <definedName name="\P" localSheetId="25">#REF!</definedName>
    <definedName name="\q" localSheetId="25">[11]国家!#REF!</definedName>
    <definedName name="\x" localSheetId="25">#REF!</definedName>
    <definedName name="_Fill" localSheetId="25" hidden="1">#REF!</definedName>
    <definedName name="_xlnm._FilterDatabase" localSheetId="25" hidden="1">#REF!</definedName>
    <definedName name="_Key1" localSheetId="25" hidden="1">#REF!</definedName>
    <definedName name="_Sort" localSheetId="25" hidden="1">#REF!</definedName>
    <definedName name="aa" localSheetId="25">#REF!</definedName>
    <definedName name="aaa" localSheetId="25">[12]中央!#REF!</definedName>
    <definedName name="aaaaaaa" localSheetId="25">#REF!</definedName>
    <definedName name="ABC" localSheetId="25">#REF!</definedName>
    <definedName name="ABD" localSheetId="25">#REF!</definedName>
    <definedName name="county" localSheetId="25">#REF!</definedName>
    <definedName name="data" localSheetId="25">#REF!</definedName>
    <definedName name="Database" localSheetId="25">#REF!</definedName>
    <definedName name="database2" localSheetId="25">#REF!</definedName>
    <definedName name="database3" localSheetId="25">#REF!</definedName>
    <definedName name="dddddd" localSheetId="25">#REF!</definedName>
    <definedName name="ffffff" localSheetId="25">#REF!</definedName>
    <definedName name="ggggg" localSheetId="25">#REF!</definedName>
    <definedName name="gxxe2003" localSheetId="25">'[13]P1012001'!$A$6:$E$117</definedName>
    <definedName name="gxxe20032" localSheetId="25">'[13]P1012001'!$A$6:$E$117</definedName>
    <definedName name="hhh" localSheetId="25">'[14]Mp-team 1'!#REF!</definedName>
    <definedName name="hhhh" localSheetId="25">#REF!</definedName>
    <definedName name="hhhhhh" localSheetId="25">#REF!</definedName>
    <definedName name="hhhhhhhhh" localSheetId="25">#REF!</definedName>
    <definedName name="jjjjj" localSheetId="25">#REF!</definedName>
    <definedName name="kkkk" localSheetId="25">#REF!</definedName>
    <definedName name="kkkkk" localSheetId="25">#REF!</definedName>
    <definedName name="Print_Area_MI" localSheetId="25">#REF!</definedName>
    <definedName name="rrrrr" localSheetId="25">#REF!</definedName>
    <definedName name="ssss" localSheetId="25">#REF!</definedName>
    <definedName name="zzzzz" localSheetId="25">#REF!</definedName>
    <definedName name="啊啊" localSheetId="25">#REF!</definedName>
    <definedName name="安徽" localSheetId="25">#REF!</definedName>
    <definedName name="北京" localSheetId="25">#REF!</definedName>
    <definedName name="不不不" localSheetId="25">#REF!</definedName>
    <definedName name="财政供养" localSheetId="25">#REF!</definedName>
    <definedName name="处室" localSheetId="25">#REF!</definedName>
    <definedName name="大多数" localSheetId="25">[15]XL4Poppy!$A$15</definedName>
    <definedName name="大连" localSheetId="25">#REF!</definedName>
    <definedName name="呃呃呃" localSheetId="25">#REF!</definedName>
    <definedName name="福建" localSheetId="25">#REF!</definedName>
    <definedName name="福建地区" localSheetId="25">#REF!</definedName>
    <definedName name="附表" localSheetId="25">#REF!</definedName>
    <definedName name="广东" localSheetId="25">#REF!</definedName>
    <definedName name="广东地区" localSheetId="25">#REF!</definedName>
    <definedName name="广西" localSheetId="25">#REF!</definedName>
    <definedName name="贵州" localSheetId="25">#REF!</definedName>
    <definedName name="哈哈哈哈" localSheetId="25">#REF!</definedName>
    <definedName name="还有" localSheetId="25">#REF!</definedName>
    <definedName name="海南" localSheetId="25">#REF!</definedName>
    <definedName name="河北" localSheetId="25">#REF!</definedName>
    <definedName name="河南" localSheetId="25">#REF!</definedName>
    <definedName name="黑龙江" localSheetId="25">#REF!</definedName>
    <definedName name="湖北" localSheetId="25">#REF!</definedName>
    <definedName name="湖南" localSheetId="25">#REF!</definedName>
    <definedName name="汇率" localSheetId="25">#REF!</definedName>
    <definedName name="基金处室" localSheetId="25">#REF!</definedName>
    <definedName name="基金金额" localSheetId="25">#REF!</definedName>
    <definedName name="基金科目" localSheetId="25">#REF!</definedName>
    <definedName name="基金类型" localSheetId="25">#REF!</definedName>
    <definedName name="吉林" localSheetId="25">#REF!</definedName>
    <definedName name="江苏" localSheetId="25">#REF!</definedName>
    <definedName name="江西" localSheetId="25">#REF!</definedName>
    <definedName name="金额" localSheetId="25">#REF!</definedName>
    <definedName name="科目" localSheetId="25">#REF!</definedName>
    <definedName name="啦啦啦" localSheetId="25">#REF!</definedName>
    <definedName name="了" localSheetId="25">#REF!</definedName>
    <definedName name="类型" localSheetId="25">#REF!</definedName>
    <definedName name="辽宁" localSheetId="25">#REF!</definedName>
    <definedName name="辽宁地区" localSheetId="25">#REF!</definedName>
    <definedName name="么么么么" localSheetId="25">#REF!</definedName>
    <definedName name="内蒙" localSheetId="25">#REF!</definedName>
    <definedName name="你" localSheetId="25">#REF!</definedName>
    <definedName name="宁波" localSheetId="25">#REF!</definedName>
    <definedName name="宁夏" localSheetId="25">#REF!</definedName>
    <definedName name="悄悄" localSheetId="25">#REF!</definedName>
    <definedName name="青岛" localSheetId="25">#REF!</definedName>
    <definedName name="青海" localSheetId="25">#REF!</definedName>
    <definedName name="全额差额比例" localSheetId="25">'[16]C01-1'!#REF!</definedName>
    <definedName name="日日日" localSheetId="25">#REF!</definedName>
    <definedName name="厦门" localSheetId="25">#REF!</definedName>
    <definedName name="山东" localSheetId="25">#REF!</definedName>
    <definedName name="山东地区" localSheetId="25">#REF!</definedName>
    <definedName name="山西" localSheetId="25">#REF!</definedName>
    <definedName name="陕西" localSheetId="25">#REF!</definedName>
    <definedName name="上海" localSheetId="25">#REF!</definedName>
    <definedName name="深圳" localSheetId="25">#REF!</definedName>
    <definedName name="生产列1" localSheetId="25">#REF!</definedName>
    <definedName name="生产列11" localSheetId="25">#REF!</definedName>
    <definedName name="生产列15" localSheetId="25">#REF!</definedName>
    <definedName name="生产列16" localSheetId="25">#REF!</definedName>
    <definedName name="生产列17" localSheetId="25">#REF!</definedName>
    <definedName name="生产列19" localSheetId="25">#REF!</definedName>
    <definedName name="生产列2" localSheetId="25">#REF!</definedName>
    <definedName name="生产列20" localSheetId="25">#REF!</definedName>
    <definedName name="生产列3" localSheetId="25">#REF!</definedName>
    <definedName name="生产列4" localSheetId="25">#REF!</definedName>
    <definedName name="生产列5" localSheetId="25">#REF!</definedName>
    <definedName name="生产列6" localSheetId="25">#REF!</definedName>
    <definedName name="生产列7" localSheetId="25">#REF!</definedName>
    <definedName name="生产列8" localSheetId="25">#REF!</definedName>
    <definedName name="生产列9" localSheetId="25">#REF!</definedName>
    <definedName name="生产期" localSheetId="25">#REF!</definedName>
    <definedName name="生产期1" localSheetId="25">#REF!</definedName>
    <definedName name="生产期11" localSheetId="25">#REF!</definedName>
    <definedName name="生产期123" localSheetId="25">#REF!</definedName>
    <definedName name="生产期15" localSheetId="25">#REF!</definedName>
    <definedName name="生产期16" localSheetId="25">#REF!</definedName>
    <definedName name="生产期17" localSheetId="25">#REF!</definedName>
    <definedName name="生产期19" localSheetId="25">#REF!</definedName>
    <definedName name="生产期2" localSheetId="25">#REF!</definedName>
    <definedName name="生产期20" localSheetId="25">#REF!</definedName>
    <definedName name="生产期3" localSheetId="25">#REF!</definedName>
    <definedName name="生产期4" localSheetId="25">#REF!</definedName>
    <definedName name="生产期5" localSheetId="25">#REF!</definedName>
    <definedName name="生产期6" localSheetId="25">#REF!</definedName>
    <definedName name="生产期7" localSheetId="25">#REF!</definedName>
    <definedName name="生产期8" localSheetId="25">#REF!</definedName>
    <definedName name="生产期9" localSheetId="25">#REF!</definedName>
    <definedName name="时代" localSheetId="25">#REF!</definedName>
    <definedName name="是" localSheetId="25">#REF!</definedName>
    <definedName name="是水水水水" localSheetId="25">#REF!</definedName>
    <definedName name="水水水嘎嘎嘎水" localSheetId="25">#REF!</definedName>
    <definedName name="水水水水" localSheetId="25">#REF!</definedName>
    <definedName name="四川" localSheetId="25">#REF!</definedName>
    <definedName name="四季度" localSheetId="25">'[17]C01-1'!#REF!</definedName>
    <definedName name="天津" localSheetId="25">#REF!</definedName>
    <definedName name="位次d" localSheetId="25">[18]四月份月报!#REF!</definedName>
    <definedName name="我问问" localSheetId="25">#REF!</definedName>
    <definedName name="西藏" localSheetId="25">#REF!</definedName>
    <definedName name="新疆" localSheetId="25">#REF!</definedName>
    <definedName name="性别" localSheetId="25">[19]基础编码!$H$2:$H$3</definedName>
    <definedName name="学历" localSheetId="25">[19]基础编码!$S$2:$S$9</definedName>
    <definedName name="一i" localSheetId="25">#REF!</definedName>
    <definedName name="一一i" localSheetId="25">#REF!</definedName>
    <definedName name="云南" localSheetId="25">#REF!</definedName>
    <definedName name="啧啧啧" localSheetId="25">#REF!</definedName>
    <definedName name="浙江" localSheetId="25">#REF!</definedName>
    <definedName name="浙江地区" localSheetId="25">#REF!</definedName>
    <definedName name="支出" localSheetId="25">'[20]P1012001'!$A$6:$E$117</definedName>
    <definedName name="重庆" localSheetId="25">#REF!</definedName>
    <definedName name="전" localSheetId="25">#REF!</definedName>
    <definedName name="주택사업본부" localSheetId="25">#REF!</definedName>
    <definedName name="철구사업본부" localSheetId="25">#REF!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<sst xmlns="http://schemas.openxmlformats.org/spreadsheetml/2006/main" count="2257" uniqueCount="1667">
  <si>
    <t xml:space="preserve">
2024年开发区决算表格</t>
  </si>
  <si>
    <t>二零二四年九月</t>
  </si>
  <si>
    <t>目    录</t>
  </si>
  <si>
    <t xml:space="preserve">  一、一般公共预算</t>
  </si>
  <si>
    <t xml:space="preserve">      表1：  2024年开发区一般公共预算收支决算总表 </t>
  </si>
  <si>
    <t xml:space="preserve">      表2：  2024年开发区一般公共预算收入决算表</t>
  </si>
  <si>
    <t xml:space="preserve">      表3：  2024年开发区一般公共预算支出决算表 </t>
  </si>
  <si>
    <t xml:space="preserve">      表4：  2024年开发区一般公共预算支出决算明细表 </t>
  </si>
  <si>
    <t xml:space="preserve">      表5：  2024年开发区一般公共预算基本支出决算表（按经济分类） </t>
  </si>
  <si>
    <t xml:space="preserve">      表6：  2024年一般公共预算税收返还和转移支付决算表 </t>
  </si>
  <si>
    <t xml:space="preserve">      表7：  2024年一般公共预算税收返还和转移支付分县（市、区）决算表 </t>
  </si>
  <si>
    <t xml:space="preserve">      表8：  2024年政府一般债务分地区限额余额情况表 </t>
  </si>
  <si>
    <t xml:space="preserve">      表9：  2024年政府一般债券发行和还本付息情况表 </t>
  </si>
  <si>
    <t xml:space="preserve">  二、政府性基金预算</t>
  </si>
  <si>
    <t xml:space="preserve">      表10： 2024年开发区政府性基金收支决算总表</t>
  </si>
  <si>
    <t xml:space="preserve">      表11： 2024年开发区政府性基金收入决算表 </t>
  </si>
  <si>
    <t xml:space="preserve">      表12： 2024年开发区政府性基金支出决算表 </t>
  </si>
  <si>
    <t xml:space="preserve">      表13： 2024年开发区政府性基金支出决算明细表 </t>
  </si>
  <si>
    <t xml:space="preserve">      表14： 2024年政府性基金转移支付决算表 </t>
  </si>
  <si>
    <t xml:space="preserve">      表15： 2024年政府性基金转移支付分县（市、区）决算表 </t>
  </si>
  <si>
    <t xml:space="preserve">      表16： 2024年政府专项债务分地区限额余额情况表 </t>
  </si>
  <si>
    <t xml:space="preserve">      表17： 2024年政府专项债券发行和还本付息情况表 </t>
  </si>
  <si>
    <t xml:space="preserve">  三、国有资本经营预算</t>
  </si>
  <si>
    <t xml:space="preserve">      表18： 2024年开发区国有资本经营收支决算总表 </t>
  </si>
  <si>
    <t xml:space="preserve">      表19： 2024年国有资本经营转移支付决算表 </t>
  </si>
  <si>
    <t xml:space="preserve">      表20： 2024年国有资本经营转移支付分县（市、区）决算表 </t>
  </si>
  <si>
    <t xml:space="preserve">  四、社会保险基金预算</t>
  </si>
  <si>
    <t xml:space="preserve">      表21： 2024年开发区社会保险基金收入决算表 </t>
  </si>
  <si>
    <t xml:space="preserve">  五、新增政府债券情况</t>
  </si>
  <si>
    <t xml:space="preserve">      表22： 2024年度开发区新增政府债券汇总表 </t>
  </si>
  <si>
    <t xml:space="preserve">      表23： 2024年度开发区新增一般债券项目明细表</t>
  </si>
  <si>
    <t xml:space="preserve">      表24： 2024年度开发区新增专项债券项目明细表 </t>
  </si>
  <si>
    <t xml:space="preserve">  六、开发区部门“三公”经费情况</t>
  </si>
  <si>
    <t xml:space="preserve">      表25： 2024年开发区部门“三公”经费支出决算表</t>
  </si>
  <si>
    <t>2024年开发区一般公共预算收支决算总表（1）</t>
  </si>
  <si>
    <t>单位：万元</t>
  </si>
  <si>
    <t>项目</t>
  </si>
  <si>
    <t>决 算 数</t>
  </si>
  <si>
    <t>一般公共预算收入</t>
  </si>
  <si>
    <t>一般公共预算支出</t>
  </si>
  <si>
    <t>上级补助收入</t>
  </si>
  <si>
    <t>上解上级支出</t>
  </si>
  <si>
    <t xml:space="preserve">  返还性收入</t>
  </si>
  <si>
    <t xml:space="preserve">  体制上解支出</t>
  </si>
  <si>
    <t xml:space="preserve">    所得税基数返还收入</t>
  </si>
  <si>
    <t xml:space="preserve">  专项上解支出</t>
  </si>
  <si>
    <t xml:space="preserve">    成品油税费改革税收返还收入</t>
  </si>
  <si>
    <t>调出资金</t>
  </si>
  <si>
    <t xml:space="preserve">    增值税税收返还收入</t>
  </si>
  <si>
    <t>地方政府一般债务还本支出</t>
  </si>
  <si>
    <t xml:space="preserve">    消费税税收返还收入</t>
  </si>
  <si>
    <t>安排预算稳定调节基金</t>
  </si>
  <si>
    <t xml:space="preserve">    增值税“五五分享”税收返还收入</t>
  </si>
  <si>
    <t xml:space="preserve">  一般性转移支付收入</t>
  </si>
  <si>
    <t xml:space="preserve">    均衡性转移支付收入</t>
  </si>
  <si>
    <t xml:space="preserve">    县级基本财力保障机制奖补资金收入</t>
  </si>
  <si>
    <t xml:space="preserve">    结算补助收入</t>
  </si>
  <si>
    <t xml:space="preserve">    产粮(油)大县奖励资金收入</t>
  </si>
  <si>
    <t xml:space="preserve">    重点生态功能区转移支付收入</t>
  </si>
  <si>
    <t xml:space="preserve">    固定数额补助收入</t>
  </si>
  <si>
    <t xml:space="preserve">    民族地区转移支付收入</t>
  </si>
  <si>
    <t xml:space="preserve">    巩固脱贫攻坚成果衔接乡村振兴转移支付收入</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</si>
  <si>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</si>
  <si>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</si>
  <si>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</si>
  <si>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</si>
  <si>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</si>
  <si>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</si>
  <si>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</si>
  <si>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农林水共同财政事权转移支付收入  </t>
  </si>
  <si>
    <t xml:space="preserve">    交通运输共同财政事权转移支付收入  </t>
  </si>
  <si>
    <t xml:space="preserve">    住房保障共同财政事权转移支付收入  </t>
  </si>
  <si>
    <t xml:space="preserve">    灾害防治及应急管理共同财政事权转移支付收入  </t>
  </si>
  <si>
    <t xml:space="preserve">    增值税留抵退税转移支付收入</t>
  </si>
  <si>
    <t xml:space="preserve">    其他退税减税降费转移支付收入</t>
  </si>
  <si>
    <t xml:space="preserve">    补充县区财力转移支付收入</t>
  </si>
  <si>
    <t xml:space="preserve">    其他一般性转移支付收入</t>
  </si>
  <si>
    <t xml:space="preserve">  专项转移支付收入</t>
  </si>
  <si>
    <t>上年结余</t>
  </si>
  <si>
    <t xml:space="preserve">调入资金   </t>
  </si>
  <si>
    <t>地方政府一般债务转贷收入</t>
  </si>
  <si>
    <t xml:space="preserve">    地方政府一般债券转贷收入</t>
  </si>
  <si>
    <t xml:space="preserve">    地方政府向国际组织借款转贷收入</t>
  </si>
  <si>
    <t>动用预算稳定调节基金</t>
  </si>
  <si>
    <t>收入总计</t>
  </si>
  <si>
    <t>支出总计</t>
  </si>
  <si>
    <t>年终结余</t>
  </si>
  <si>
    <t>其中:结转下年支出</t>
  </si>
  <si>
    <t>2024年开发区一般公共预算收入执行情况表（2）</t>
  </si>
  <si>
    <t>项  目</t>
  </si>
  <si>
    <t>调整预算数</t>
  </si>
  <si>
    <t>决算数</t>
  </si>
  <si>
    <t>决算数为
调整预算数</t>
  </si>
  <si>
    <t>比上年增长</t>
  </si>
  <si>
    <t>2023年决算数</t>
  </si>
  <si>
    <t>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</si>
  <si>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</si>
  <si>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</si>
  <si>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</si>
  <si>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</si>
  <si>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</si>
  <si>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</si>
  <si>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</si>
  <si>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</si>
  <si>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</si>
  <si>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</si>
  <si>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</si>
  <si>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</si>
  <si>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</si>
  <si>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</si>
  <si>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</si>
  <si>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</si>
  <si>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</si>
  <si>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</si>
  <si>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</si>
  <si>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</si>
  <si>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</si>
  <si>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其他收入</t>
  </si>
  <si>
    <t>合  计</t>
  </si>
  <si>
    <t>2024年开发区一般公共预算支出执行情况表（3）</t>
  </si>
  <si>
    <t>一般公共服务支出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</si>
  <si>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</si>
  <si>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</si>
  <si>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</si>
  <si>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</si>
  <si>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</si>
  <si>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</si>
  <si>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</si>
  <si>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</si>
  <si>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</si>
  <si>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</si>
  <si>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</si>
  <si>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</si>
  <si>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</si>
  <si>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</si>
  <si>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</si>
  <si>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</si>
  <si>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 xml:space="preserve"> </t>
  </si>
  <si>
    <t>住房保障支出</t>
  </si>
  <si>
    <t>粮油物资储备支出</t>
  </si>
  <si>
    <t>灾害防治及应急管理支出</t>
  </si>
  <si>
    <t>预备费</t>
  </si>
  <si>
    <t>其他支出</t>
  </si>
  <si>
    <t>债务付息支出</t>
  </si>
  <si>
    <t>备注：调整预算数为年初预算加上预算执行中发生的中央追加、上年结转、政府债务收入、动用预算稳定调节基金等安排的支出。</t>
  </si>
  <si>
    <t>2024年开发区一般公共预算支出决算明细表（4）</t>
  </si>
  <si>
    <t>合计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</si>
  <si>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</si>
  <si>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</si>
  <si>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</si>
  <si>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</si>
  <si>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</si>
  <si>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</si>
  <si>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</si>
  <si>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</si>
  <si>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</si>
  <si>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</si>
  <si>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</si>
  <si>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</si>
  <si>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</si>
  <si>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</si>
  <si>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</si>
  <si>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</si>
  <si>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</si>
  <si>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</si>
  <si>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</si>
  <si>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</si>
  <si>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</si>
  <si>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</si>
  <si>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</si>
  <si>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</si>
  <si>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</si>
  <si>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</si>
  <si>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</si>
  <si>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</si>
  <si>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</si>
  <si>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</si>
  <si>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</si>
  <si>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</si>
  <si>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</si>
  <si>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</si>
  <si>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</si>
  <si>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</si>
  <si>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</si>
  <si>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</si>
  <si>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</si>
  <si>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</si>
  <si>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</si>
  <si>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</si>
  <si>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</si>
  <si>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</si>
  <si>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</si>
  <si>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</si>
  <si>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</si>
  <si>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</si>
  <si>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</si>
  <si>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</si>
  <si>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</si>
  <si>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</si>
  <si>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</si>
  <si>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</si>
  <si>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</si>
  <si>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</si>
  <si>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</si>
  <si>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</si>
  <si>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</si>
  <si>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</si>
  <si>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</si>
  <si>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</si>
  <si>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</si>
  <si>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</si>
  <si>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</si>
  <si>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</si>
  <si>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</si>
  <si>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</si>
  <si>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</si>
  <si>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</si>
  <si>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</si>
  <si>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</si>
  <si>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</si>
  <si>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</si>
  <si>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</si>
  <si>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</si>
  <si>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</si>
  <si>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</si>
  <si>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</si>
  <si>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</si>
  <si>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</si>
  <si>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</si>
  <si>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</si>
  <si>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</si>
  <si>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</si>
  <si>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</si>
  <si>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</si>
  <si>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</si>
  <si>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</si>
  <si>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</si>
  <si>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</si>
  <si>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</si>
  <si>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</si>
  <si>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</si>
  <si>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</si>
  <si>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</si>
  <si>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</si>
  <si>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</si>
  <si>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</si>
  <si>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</si>
  <si>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</si>
  <si>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</si>
  <si>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</si>
  <si>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</si>
  <si>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</si>
  <si>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</si>
  <si>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</si>
  <si>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</si>
  <si>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</si>
  <si>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</si>
  <si>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</si>
  <si>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</si>
  <si>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</si>
  <si>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</si>
  <si>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</si>
  <si>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</si>
  <si>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</si>
  <si>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</si>
  <si>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</si>
  <si>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</si>
  <si>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</si>
  <si>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</si>
  <si>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</si>
  <si>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</si>
  <si>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</si>
  <si>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</si>
  <si>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</si>
  <si>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</si>
  <si>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</si>
  <si>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</si>
  <si>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</si>
  <si>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</si>
  <si>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</si>
  <si>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</si>
  <si>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</si>
  <si>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</si>
  <si>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</si>
  <si>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</si>
  <si>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</si>
  <si>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</si>
  <si>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</si>
  <si>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</si>
  <si>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</si>
  <si>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</si>
  <si>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</si>
  <si>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</si>
  <si>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</si>
  <si>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</si>
  <si>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</si>
  <si>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</si>
  <si>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</si>
  <si>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</si>
  <si>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</si>
  <si>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</si>
  <si>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</si>
  <si>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</si>
  <si>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</si>
  <si>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</si>
  <si>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</si>
  <si>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</si>
  <si>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</si>
  <si>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</si>
  <si>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</si>
  <si>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</si>
  <si>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</si>
  <si>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</si>
  <si>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</si>
  <si>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</si>
  <si>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</si>
  <si>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</si>
  <si>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</si>
  <si>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</si>
  <si>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</si>
  <si>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</si>
  <si>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</si>
  <si>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</si>
  <si>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</si>
  <si>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</si>
  <si>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</si>
  <si>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</si>
  <si>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</si>
  <si>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</si>
  <si>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</si>
  <si>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</si>
  <si>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</si>
  <si>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</si>
  <si>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</si>
  <si>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</si>
  <si>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</si>
  <si>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</si>
  <si>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</si>
  <si>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</si>
  <si>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</si>
  <si>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</si>
  <si>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</si>
  <si>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</si>
  <si>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</si>
  <si>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</si>
  <si>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</si>
  <si>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</si>
  <si>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</si>
  <si>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</si>
  <si>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</si>
  <si>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</si>
  <si>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</si>
  <si>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</si>
  <si>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</si>
  <si>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</si>
  <si>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</si>
  <si>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</si>
  <si>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</si>
  <si>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</si>
  <si>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</si>
  <si>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</si>
  <si>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</si>
  <si>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</si>
  <si>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</si>
  <si>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</si>
  <si>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</si>
  <si>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</si>
  <si>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</si>
  <si>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</si>
  <si>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</si>
  <si>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</si>
  <si>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</si>
  <si>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</si>
  <si>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</si>
  <si>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</si>
  <si>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</si>
  <si>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</si>
  <si>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</si>
  <si>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</si>
  <si>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</si>
  <si>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</si>
  <si>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</si>
  <si>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</si>
  <si>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</si>
  <si>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</si>
  <si>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</si>
  <si>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</si>
  <si>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</si>
  <si>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</si>
  <si>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</si>
  <si>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</si>
  <si>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</si>
  <si>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</si>
  <si>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</si>
  <si>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</si>
  <si>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</si>
  <si>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</si>
  <si>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</si>
  <si>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</si>
  <si>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</si>
  <si>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</si>
  <si>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</si>
  <si>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</si>
  <si>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</si>
  <si>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</si>
  <si>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</si>
  <si>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</si>
  <si>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</si>
  <si>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</si>
  <si>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</si>
  <si>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</si>
  <si>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</si>
  <si>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</si>
  <si>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</si>
  <si>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</si>
  <si>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</si>
  <si>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</si>
  <si>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</si>
  <si>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</si>
  <si>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</si>
  <si>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</si>
  <si>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</si>
  <si>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</si>
  <si>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</si>
  <si>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</si>
  <si>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</si>
  <si>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</si>
  <si>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</si>
  <si>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</si>
  <si>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</si>
  <si>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</si>
  <si>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</si>
  <si>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</si>
  <si>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</si>
  <si>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</si>
  <si>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</si>
  <si>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</si>
  <si>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</si>
  <si>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</si>
  <si>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</si>
  <si>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</si>
  <si>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</si>
  <si>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</si>
  <si>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</si>
  <si>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</si>
  <si>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</si>
  <si>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</si>
  <si>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</si>
  <si>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</si>
  <si>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</si>
  <si>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</si>
  <si>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</si>
  <si>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</si>
  <si>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</si>
  <si>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</si>
  <si>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</si>
  <si>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</si>
  <si>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</si>
  <si>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</si>
  <si>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</si>
  <si>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</si>
  <si>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</si>
  <si>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</si>
  <si>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</si>
  <si>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</si>
  <si>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</si>
  <si>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</si>
  <si>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</si>
  <si>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</si>
  <si>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</si>
  <si>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</si>
  <si>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</si>
  <si>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</si>
  <si>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</si>
  <si>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</si>
  <si>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</si>
  <si>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</si>
  <si>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</si>
  <si>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</si>
  <si>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</si>
  <si>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</si>
  <si>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</si>
  <si>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</si>
  <si>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</si>
  <si>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</si>
  <si>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</si>
  <si>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</si>
  <si>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</si>
  <si>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</si>
  <si>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</si>
  <si>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</si>
  <si>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</si>
  <si>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</si>
  <si>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</si>
  <si>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</si>
  <si>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</si>
  <si>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</si>
  <si>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</si>
  <si>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</si>
  <si>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</si>
  <si>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</si>
  <si>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</si>
  <si>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</si>
  <si>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</si>
  <si>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</si>
  <si>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</si>
  <si>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</si>
  <si>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</si>
  <si>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</si>
  <si>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</si>
  <si>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</si>
  <si>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</si>
  <si>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</si>
  <si>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</si>
  <si>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</si>
  <si>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</si>
  <si>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</si>
  <si>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</si>
  <si>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</si>
  <si>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</si>
  <si>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</si>
  <si>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</si>
  <si>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</si>
  <si>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</si>
  <si>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</si>
  <si>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</si>
  <si>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</si>
  <si>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</si>
  <si>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</si>
  <si>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</si>
  <si>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</si>
  <si>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</si>
  <si>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</si>
  <si>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</si>
  <si>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</si>
  <si>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</si>
  <si>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</si>
  <si>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</si>
  <si>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</si>
  <si>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</si>
  <si>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</si>
  <si>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</si>
  <si>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</si>
  <si>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</si>
  <si>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</si>
  <si>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</si>
  <si>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</si>
  <si>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</si>
  <si>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</si>
  <si>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</si>
  <si>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</si>
  <si>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</si>
  <si>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</si>
  <si>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</si>
  <si>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</si>
  <si>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</si>
  <si>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</si>
  <si>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</si>
  <si>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</si>
  <si>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</si>
  <si>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</si>
  <si>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</si>
  <si>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</si>
  <si>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</si>
  <si>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</si>
  <si>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</si>
  <si>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</si>
  <si>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</si>
  <si>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</si>
  <si>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</si>
  <si>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</si>
  <si>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</si>
  <si>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</si>
  <si>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</si>
  <si>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</si>
  <si>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</si>
  <si>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</si>
  <si>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</si>
  <si>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</si>
  <si>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</si>
  <si>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</si>
  <si>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</si>
  <si>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</si>
  <si>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</si>
  <si>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</si>
  <si>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</si>
  <si>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</si>
  <si>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</si>
  <si>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</si>
  <si>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</si>
  <si>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</si>
  <si>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</si>
  <si>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</si>
  <si>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</si>
  <si>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</si>
  <si>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</si>
  <si>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</si>
  <si>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</si>
  <si>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</si>
  <si>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</si>
  <si>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</si>
  <si>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</si>
  <si>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</si>
  <si>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</si>
  <si>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</si>
  <si>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</si>
  <si>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</si>
  <si>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</si>
  <si>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</si>
  <si>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</si>
  <si>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</si>
  <si>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</si>
  <si>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</si>
  <si>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</si>
  <si>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</si>
  <si>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</si>
  <si>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</si>
  <si>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</si>
  <si>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</si>
  <si>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</si>
  <si>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</si>
  <si>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</si>
  <si>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</si>
  <si>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</si>
  <si>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</si>
  <si>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</si>
  <si>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</si>
  <si>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</si>
  <si>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</si>
  <si>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</si>
  <si>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</si>
  <si>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</si>
  <si>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</si>
  <si>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</si>
  <si>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</si>
  <si>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</si>
  <si>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</si>
  <si>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</si>
  <si>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</si>
  <si>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</si>
  <si>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</si>
  <si>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</si>
  <si>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</si>
  <si>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</si>
  <si>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</si>
  <si>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</si>
  <si>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</si>
  <si>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</si>
  <si>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</si>
  <si>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</si>
  <si>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</si>
  <si>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</si>
  <si>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</si>
  <si>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</si>
  <si>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</si>
  <si>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</si>
  <si>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</si>
  <si>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</si>
  <si>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</si>
  <si>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</si>
  <si>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</si>
  <si>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</si>
  <si>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</si>
  <si>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</si>
  <si>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</si>
  <si>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</si>
  <si>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</si>
  <si>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</si>
  <si>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</si>
  <si>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</si>
  <si>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</si>
  <si>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</si>
  <si>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</si>
  <si>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</si>
  <si>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</si>
  <si>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</si>
  <si>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</si>
  <si>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</si>
  <si>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</si>
  <si>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</si>
  <si>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</si>
  <si>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</si>
  <si>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</si>
  <si>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</si>
  <si>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</si>
  <si>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</si>
  <si>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</si>
  <si>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</si>
  <si>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</si>
  <si>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</si>
  <si>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</si>
  <si>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</si>
  <si>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</si>
  <si>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</si>
  <si>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</si>
  <si>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</si>
  <si>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</si>
  <si>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</si>
  <si>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</si>
  <si>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</si>
  <si>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</si>
  <si>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</si>
  <si>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</si>
  <si>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</si>
  <si>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</si>
  <si>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</si>
  <si>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</si>
  <si>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</si>
  <si>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</si>
  <si>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</si>
  <si>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</si>
  <si>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</si>
  <si>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</si>
  <si>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</si>
  <si>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</si>
  <si>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</si>
  <si>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</si>
  <si>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</si>
  <si>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</si>
  <si>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</si>
  <si>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</si>
  <si>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</si>
  <si>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</si>
  <si>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</si>
  <si>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</si>
  <si>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</si>
  <si>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</si>
  <si>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</si>
  <si>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</si>
  <si>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</si>
  <si>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</si>
  <si>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</si>
  <si>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</si>
  <si>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</si>
  <si>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</si>
  <si>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</si>
  <si>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</si>
  <si>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</si>
  <si>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</si>
  <si>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</si>
  <si>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</si>
  <si>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</si>
  <si>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</si>
  <si>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</si>
  <si>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</si>
  <si>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</si>
  <si>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</si>
  <si>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</si>
  <si>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</si>
  <si>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</si>
  <si>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</si>
  <si>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</si>
  <si>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</si>
  <si>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</si>
  <si>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</si>
  <si>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</si>
  <si>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</si>
  <si>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</si>
  <si>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</si>
  <si>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</si>
  <si>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</si>
  <si>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</si>
  <si>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</si>
  <si>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</si>
  <si>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</si>
  <si>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</si>
  <si>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</si>
  <si>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</si>
  <si>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</si>
  <si>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</si>
  <si>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</si>
  <si>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</si>
  <si>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</si>
  <si>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</si>
  <si>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</si>
  <si>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</si>
  <si>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</si>
  <si>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</si>
  <si>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</si>
  <si>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</si>
  <si>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</si>
  <si>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</si>
  <si>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</si>
  <si>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</si>
  <si>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</si>
  <si>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</si>
  <si>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</si>
  <si>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</si>
  <si>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</si>
  <si>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</si>
  <si>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</si>
  <si>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</si>
  <si>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</si>
  <si>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</si>
  <si>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</si>
  <si>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</si>
  <si>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</si>
  <si>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</si>
  <si>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</si>
  <si>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</si>
  <si>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</si>
  <si>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</si>
  <si>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</si>
  <si>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</si>
  <si>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</si>
  <si>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</si>
  <si>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</si>
  <si>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</si>
  <si>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</si>
  <si>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</si>
  <si>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</si>
  <si>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</si>
  <si>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</si>
  <si>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</si>
  <si>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</si>
  <si>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</si>
  <si>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</si>
  <si>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</si>
  <si>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</si>
  <si>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</si>
  <si>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</si>
  <si>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</si>
  <si>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</si>
  <si>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</si>
  <si>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</si>
  <si>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</si>
  <si>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</si>
  <si>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</si>
  <si>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</si>
  <si>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</si>
  <si>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</si>
  <si>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</si>
  <si>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</si>
  <si>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</si>
  <si>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</si>
  <si>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</si>
  <si>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</si>
  <si>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</si>
  <si>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</si>
  <si>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</si>
  <si>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</si>
  <si>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</si>
  <si>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</si>
  <si>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</si>
  <si>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</si>
  <si>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</si>
  <si>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</si>
  <si>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</si>
  <si>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</si>
  <si>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</si>
  <si>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</si>
  <si>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</si>
  <si>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</si>
  <si>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</si>
  <si>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</si>
  <si>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</si>
  <si>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</si>
  <si>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</si>
  <si>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</si>
  <si>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</si>
  <si>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</si>
  <si>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</si>
  <si>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</si>
  <si>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</si>
  <si>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</si>
  <si>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</si>
  <si>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</si>
  <si>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</si>
  <si>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</si>
  <si>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</si>
  <si>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</si>
  <si>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</si>
  <si>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</si>
  <si>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</si>
  <si>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</si>
  <si>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</si>
  <si>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</si>
  <si>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</si>
  <si>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</si>
  <si>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</si>
  <si>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</si>
  <si>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</si>
  <si>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</si>
  <si>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</si>
  <si>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</si>
  <si>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</si>
  <si>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</si>
  <si>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</si>
  <si>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</si>
  <si>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</si>
  <si>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</si>
  <si>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</si>
  <si>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</si>
  <si>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</si>
  <si>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</si>
  <si>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</si>
  <si>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</si>
  <si>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</si>
  <si>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</si>
  <si>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</si>
  <si>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</si>
  <si>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</si>
  <si>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</si>
  <si>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</si>
  <si>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</si>
  <si>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</si>
  <si>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</si>
  <si>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</si>
  <si>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</si>
  <si>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</si>
  <si>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</si>
  <si>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</si>
  <si>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</si>
  <si>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</si>
  <si>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</si>
  <si>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</si>
  <si>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</si>
  <si>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</si>
  <si>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</si>
  <si>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</si>
  <si>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</si>
  <si>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</si>
  <si>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</si>
  <si>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</si>
  <si>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</si>
  <si>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</si>
  <si>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</si>
  <si>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</si>
  <si>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</si>
  <si>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</si>
  <si>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</si>
  <si>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</si>
  <si>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</si>
  <si>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</si>
  <si>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</si>
  <si>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</si>
  <si>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</si>
  <si>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</si>
  <si>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</si>
  <si>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</si>
  <si>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</si>
  <si>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</si>
  <si>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</si>
  <si>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</si>
  <si>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</si>
  <si>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</si>
  <si>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</si>
  <si>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</si>
  <si>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</si>
  <si>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</si>
  <si>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</si>
  <si>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</si>
  <si>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</si>
  <si>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</si>
  <si>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</si>
  <si>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</si>
  <si>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</si>
  <si>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</si>
  <si>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</si>
  <si>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</si>
  <si>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</si>
  <si>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</si>
  <si>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</si>
  <si>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</si>
  <si>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</si>
  <si>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</si>
  <si>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</si>
  <si>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</si>
  <si>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</si>
  <si>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</si>
  <si>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</si>
  <si>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</si>
  <si>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</si>
  <si>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</si>
  <si>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</si>
  <si>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</si>
  <si>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</si>
  <si>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</si>
  <si>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</si>
  <si>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</si>
  <si>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</si>
  <si>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</si>
  <si>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</si>
  <si>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</si>
  <si>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</si>
  <si>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</si>
  <si>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</si>
  <si>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</si>
  <si>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</si>
  <si>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</si>
  <si>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</si>
  <si>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</si>
  <si>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</si>
  <si>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</si>
  <si>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</si>
  <si>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</si>
  <si>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</si>
  <si>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</si>
  <si>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</si>
  <si>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</si>
  <si>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</si>
  <si>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</si>
  <si>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</si>
  <si>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</si>
  <si>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</si>
  <si>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</si>
  <si>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</si>
  <si>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</si>
  <si>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</si>
  <si>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</si>
  <si>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</si>
  <si>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</si>
  <si>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</si>
  <si>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</si>
  <si>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</si>
  <si>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</si>
  <si>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</si>
  <si>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</si>
  <si>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</si>
  <si>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</si>
  <si>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</si>
  <si>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</si>
  <si>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</si>
  <si>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</si>
  <si>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</si>
  <si>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</si>
  <si>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</si>
  <si>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</si>
  <si>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</si>
  <si>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</si>
  <si>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</si>
  <si>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</si>
  <si>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</si>
  <si>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</si>
  <si>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</si>
  <si>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</si>
  <si>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</si>
  <si>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</si>
  <si>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</si>
  <si>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</si>
  <si>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</si>
  <si>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</si>
  <si>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</si>
  <si>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</si>
  <si>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</si>
  <si>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</si>
  <si>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</si>
  <si>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</si>
  <si>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</si>
  <si>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</si>
  <si>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</si>
  <si>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</si>
  <si>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</si>
  <si>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</si>
  <si>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</si>
  <si>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</si>
  <si>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</si>
  <si>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</si>
  <si>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</si>
  <si>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</si>
  <si>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</si>
  <si>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</si>
  <si>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</si>
  <si>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</si>
  <si>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</si>
  <si>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</si>
  <si>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</si>
  <si>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</si>
  <si>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</si>
  <si>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</si>
  <si>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</si>
  <si>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</si>
  <si>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</si>
  <si>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</si>
  <si>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</si>
  <si>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</si>
  <si>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</si>
  <si>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</si>
  <si>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</si>
  <si>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</si>
  <si>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</si>
  <si>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</si>
  <si>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</si>
  <si>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</si>
  <si>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</si>
  <si>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</si>
  <si>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</si>
  <si>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</si>
  <si>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</si>
  <si>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</si>
  <si>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</si>
  <si>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</si>
  <si>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</si>
  <si>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</si>
  <si>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</si>
  <si>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</si>
  <si>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</si>
  <si>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</si>
  <si>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</si>
  <si>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</si>
  <si>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</si>
  <si>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</si>
  <si>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</si>
  <si>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</si>
  <si>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</si>
  <si>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</si>
  <si>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</si>
  <si>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</si>
  <si>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</si>
  <si>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</si>
  <si>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</si>
  <si>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</si>
  <si>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</si>
  <si>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</si>
  <si>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</si>
  <si>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</si>
  <si>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</si>
  <si>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</si>
  <si>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</si>
  <si>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</si>
  <si>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</si>
  <si>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</si>
  <si>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</si>
  <si>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</si>
  <si>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</si>
  <si>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</si>
  <si>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</si>
  <si>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</si>
  <si>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</si>
  <si>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</si>
  <si>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</si>
  <si>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</si>
  <si>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</si>
  <si>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</si>
  <si>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</si>
  <si>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</si>
  <si>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</si>
  <si>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</si>
  <si>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</si>
  <si>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</si>
  <si>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</si>
  <si>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2024年开发区一般公共预算基本支出决算表（按经济分类）（5）</t>
  </si>
  <si>
    <t>单位:万元</t>
  </si>
  <si>
    <t>科目名称</t>
  </si>
  <si>
    <t>年初预算数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</si>
  <si>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</si>
  <si>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</si>
  <si>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</si>
  <si>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</si>
  <si>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</si>
  <si>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</si>
  <si>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</si>
  <si>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</si>
  <si>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</si>
  <si>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</si>
  <si>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</si>
  <si>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</si>
  <si>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</si>
  <si>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</si>
  <si>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</si>
  <si>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</si>
  <si>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</si>
  <si>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</si>
  <si>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</si>
  <si>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</si>
  <si>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</si>
  <si>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</si>
  <si>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</si>
  <si>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</si>
  <si>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</si>
  <si>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</si>
  <si>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</si>
  <si>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</si>
  <si>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</si>
  <si>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</si>
  <si>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</si>
  <si>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</si>
  <si>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</si>
  <si>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</si>
  <si>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</si>
  <si>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</si>
  <si>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</si>
  <si>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</si>
  <si>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</si>
  <si>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</si>
  <si>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</si>
  <si>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</si>
  <si>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</si>
  <si>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</si>
  <si>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</si>
  <si>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</si>
  <si>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</si>
  <si>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</si>
  <si>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</si>
  <si>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</si>
  <si>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</si>
  <si>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</si>
  <si>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</si>
  <si>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预备费及预留</t>
  </si>
  <si>
    <t xml:space="preserve">  预备费</t>
  </si>
  <si>
    <t xml:space="preserve">  预留</t>
  </si>
  <si>
    <t xml:space="preserve">  赠与</t>
  </si>
  <si>
    <t xml:space="preserve">  国家赔偿费用支出</t>
  </si>
  <si>
    <t xml:space="preserve">  对民间非营利组织和群众性自治组织补贴</t>
  </si>
  <si>
    <t>合   计</t>
  </si>
  <si>
    <t>2024年一般公共预算税收返还和转移支付决算表（6）</t>
  </si>
  <si>
    <t>市对我区税收返还和转移支付决算数</t>
  </si>
  <si>
    <t xml:space="preserve">    其他返还性收入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</si>
  <si>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</si>
  <si>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</si>
  <si>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</si>
  <si>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</si>
  <si>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</si>
  <si>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</si>
  <si>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</si>
  <si>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</si>
  <si>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</si>
  <si>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</si>
  <si>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</si>
  <si>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</si>
  <si>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</si>
  <si>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</si>
  <si>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</si>
  <si>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</si>
  <si>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</si>
  <si>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</si>
  <si>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</si>
  <si>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</si>
  <si>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</si>
  <si>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2024年一般公共预算税收返还和转移支付分县（市、区）决算表（7）</t>
  </si>
  <si>
    <t>单位</t>
  </si>
  <si>
    <t>小计</t>
  </si>
  <si>
    <t>返还性收入</t>
  </si>
  <si>
    <t>一般性转移支付</t>
  </si>
  <si>
    <t>专项转移支付</t>
  </si>
  <si>
    <t>合 计</t>
  </si>
  <si>
    <t>开发区本级</t>
  </si>
  <si>
    <t>2024年开发区一般债务分地区限额余额情况表（8）</t>
  </si>
  <si>
    <t>地   区</t>
  </si>
  <si>
    <t>2024年限额</t>
  </si>
  <si>
    <t>2024年底余额</t>
  </si>
  <si>
    <t>开发区</t>
  </si>
  <si>
    <t>2024年政府一般债券发行和还本付息情况表（9）</t>
  </si>
  <si>
    <t>一、2023年末地方政府一般债务余额</t>
  </si>
  <si>
    <t>二、2023年地方政府一般债务限额</t>
  </si>
  <si>
    <t>三、2024年地方政府一般债券发行数</t>
  </si>
  <si>
    <t xml:space="preserve">     其中：新增一般债券</t>
  </si>
  <si>
    <t xml:space="preserve">           再融资一般债券</t>
  </si>
  <si>
    <t>四、2024年地方政府一般债券还本数</t>
  </si>
  <si>
    <t>五、2024年地方政府一般债券付息数</t>
  </si>
  <si>
    <t>六、2024年地方政府一般债务余额</t>
  </si>
  <si>
    <t>七、2024年地方政府一般债务限额</t>
  </si>
  <si>
    <t>2024年开发区政府性基金收支决算总表（10）</t>
  </si>
  <si>
    <t>开发区政府性基金预算收入</t>
  </si>
  <si>
    <t>开发区政府性基金预算支出</t>
  </si>
  <si>
    <t xml:space="preserve">  政府性基金转移支付收入</t>
  </si>
  <si>
    <t xml:space="preserve">  抗疫特别国债转移支付收入</t>
  </si>
  <si>
    <t>债务还本支出</t>
  </si>
  <si>
    <t>调入资金</t>
  </si>
  <si>
    <t>地方政府专项债务转贷收入</t>
  </si>
  <si>
    <t>收入总计　</t>
  </si>
  <si>
    <t>支出总计　</t>
  </si>
  <si>
    <t>其中：结转下年支出</t>
  </si>
  <si>
    <t>2024年开发区政府性基金收入预算执行情况表（11）</t>
  </si>
  <si>
    <t>决算数为预算数</t>
  </si>
  <si>
    <t>国有土地收益基金收入</t>
  </si>
  <si>
    <t>农业土地开发资金收入</t>
  </si>
  <si>
    <t>国有土地使用权出让收入</t>
  </si>
  <si>
    <t>城市基础设施配套费收入</t>
  </si>
  <si>
    <t>污水处理费收入</t>
  </si>
  <si>
    <t>彩票发行机构和彩票销售机构的业务费用</t>
  </si>
  <si>
    <t>其他政府性基金收入</t>
  </si>
  <si>
    <t>注：开发区无政府性基金收入预算数，去年无政府性基金收入。</t>
  </si>
  <si>
    <t>2024年开发区政府性基金支出预算执行情况表（12）</t>
  </si>
  <si>
    <t xml:space="preserve">  国家电影事业发展专项资金安排的支出</t>
  </si>
  <si>
    <t xml:space="preserve">  旅游发展基金支出</t>
  </si>
  <si>
    <t xml:space="preserve">  大中型水库移民后期扶持基金支出</t>
  </si>
  <si>
    <t xml:space="preserve">  国有土地使用权出让收入安排的支出</t>
  </si>
  <si>
    <t xml:space="preserve">  国有土地收益基金安排的支出</t>
  </si>
  <si>
    <t xml:space="preserve">  农业土地开发资金安排的支出</t>
  </si>
  <si>
    <t xml:space="preserve">  城市基础设施配套费安排的支出</t>
  </si>
  <si>
    <t xml:space="preserve">  污水处理费安排的支出</t>
  </si>
  <si>
    <t xml:space="preserve">  土地储备专项债券收入安排的支出</t>
  </si>
  <si>
    <t xml:space="preserve">  棚户区改造专项债券收入安排的支出  </t>
  </si>
  <si>
    <t xml:space="preserve">  国有土地使用权出让收入对应专项债务收入安排的支出</t>
  </si>
  <si>
    <t xml:space="preserve"> 超长期特别国债安排的支出</t>
  </si>
  <si>
    <t xml:space="preserve">  车辆通行费安排的支出</t>
  </si>
  <si>
    <t xml:space="preserve">  其他政府性基金及对应专项债务收入安排的支出</t>
  </si>
  <si>
    <t xml:space="preserve">  彩票发行销售机构业务费安排的支出</t>
  </si>
  <si>
    <t xml:space="preserve">  彩票公益金安排的支出</t>
  </si>
  <si>
    <t>抗疫特别国债安排的支出</t>
  </si>
  <si>
    <t>备注：调整预算数为年初预算加上预算执行中发生的中央追加、上年结转、政府债务收入等安排的支出，再减去追加市县支出。</t>
  </si>
  <si>
    <t>2024年开发区政府性基金支出决算明细表（13）</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</si>
  <si>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</si>
  <si>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</si>
  <si>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</si>
  <si>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</si>
  <si>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</si>
  <si>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</si>
  <si>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</si>
  <si>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</si>
  <si>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</si>
  <si>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</si>
  <si>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</si>
  <si>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</si>
  <si>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</si>
  <si>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</si>
  <si>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</si>
  <si>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</si>
  <si>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</si>
  <si>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</si>
  <si>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</si>
  <si>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</si>
  <si>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</si>
  <si>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</si>
  <si>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</si>
  <si>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</si>
  <si>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</si>
  <si>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</si>
  <si>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</si>
  <si>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</si>
  <si>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</si>
  <si>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</si>
  <si>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</si>
  <si>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</si>
  <si>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</si>
  <si>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</si>
  <si>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</si>
  <si>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</si>
  <si>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</si>
  <si>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</si>
  <si>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</si>
  <si>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</si>
  <si>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</si>
  <si>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</si>
  <si>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</si>
  <si>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</si>
  <si>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</si>
  <si>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</si>
  <si>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</si>
  <si>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</si>
  <si>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</si>
  <si>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</si>
  <si>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</si>
  <si>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</si>
  <si>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</si>
  <si>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</si>
  <si>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</si>
  <si>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</si>
  <si>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</si>
  <si>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</si>
  <si>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</si>
  <si>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</si>
  <si>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</si>
  <si>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</si>
  <si>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</si>
  <si>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</si>
  <si>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</si>
  <si>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</si>
  <si>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</si>
  <si>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其他国有土地收益基金支出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</si>
  <si>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</si>
  <si>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</si>
  <si>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</si>
  <si>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</si>
  <si>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</si>
  <si>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</si>
  <si>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</si>
  <si>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</si>
  <si>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</si>
  <si>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</si>
  <si>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</si>
  <si>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</si>
  <si>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</si>
  <si>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</si>
  <si>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</si>
  <si>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</si>
  <si>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</si>
  <si>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</si>
  <si>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</si>
  <si>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</si>
  <si>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</si>
  <si>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</si>
  <si>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</si>
  <si>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</si>
  <si>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</si>
  <si>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</si>
  <si>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</si>
  <si>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</si>
  <si>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</si>
  <si>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</si>
  <si>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</si>
  <si>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</si>
  <si>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</si>
  <si>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</si>
  <si>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</si>
  <si>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</si>
  <si>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</si>
  <si>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</si>
  <si>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</si>
  <si>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</si>
  <si>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</si>
  <si>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</si>
  <si>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</si>
  <si>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</si>
  <si>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</si>
  <si>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</si>
  <si>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</si>
  <si>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</si>
  <si>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</si>
  <si>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</si>
  <si>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</si>
  <si>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</si>
  <si>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</si>
  <si>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</si>
  <si>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</si>
  <si>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</si>
  <si>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</si>
  <si>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</si>
  <si>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</si>
  <si>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</si>
  <si>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</si>
  <si>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</si>
  <si>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</si>
  <si>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</si>
  <si>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</si>
  <si>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</si>
  <si>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</si>
  <si>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</si>
  <si>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</si>
  <si>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</si>
  <si>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</si>
  <si>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</si>
  <si>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</si>
  <si>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</si>
  <si>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</si>
  <si>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</si>
  <si>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</si>
  <si>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</si>
  <si>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</si>
  <si>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</si>
  <si>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</si>
  <si>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</si>
  <si>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</si>
  <si>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</si>
  <si>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</si>
  <si>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</si>
  <si>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</si>
  <si>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</si>
  <si>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</si>
  <si>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</si>
  <si>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</si>
  <si>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</si>
  <si>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</si>
  <si>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</si>
  <si>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</si>
  <si>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</si>
  <si>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</si>
  <si>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</si>
  <si>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</si>
  <si>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</si>
  <si>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</si>
  <si>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</si>
  <si>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</si>
  <si>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</si>
  <si>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</si>
  <si>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</si>
  <si>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</si>
  <si>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</si>
  <si>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</si>
  <si>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</si>
  <si>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</si>
  <si>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</si>
  <si>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</si>
  <si>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</si>
  <si>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</si>
  <si>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</si>
  <si>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</si>
  <si>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</si>
  <si>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</si>
  <si>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</si>
  <si>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</si>
  <si>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其他政府性基金安排的支出  </t>
  </si>
  <si>
    <t xml:space="preserve">    其他地方自行试点项目收益专项债券收入安排的支出  </t>
  </si>
  <si>
    <t xml:space="preserve">    其他政府性基金债务收入安排的支出  </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</si>
  <si>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</si>
  <si>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</si>
  <si>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</si>
  <si>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</si>
  <si>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</si>
  <si>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</si>
  <si>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</si>
  <si>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</si>
  <si>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</si>
  <si>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</si>
  <si>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</si>
  <si>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</si>
  <si>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</si>
  <si>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</si>
  <si>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</si>
  <si>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</si>
  <si>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</si>
  <si>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</si>
  <si>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</si>
  <si>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</si>
  <si>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</si>
  <si>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</si>
  <si>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</si>
  <si>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</si>
  <si>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</si>
  <si>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</si>
  <si>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</si>
  <si>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</si>
  <si>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</si>
  <si>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</si>
  <si>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</si>
  <si>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</si>
  <si>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</si>
  <si>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</si>
  <si>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</si>
  <si>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</si>
  <si>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</si>
  <si>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</si>
  <si>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</si>
  <si>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</si>
  <si>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</si>
  <si>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</si>
  <si>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</si>
  <si>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</si>
  <si>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</si>
  <si>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</si>
  <si>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</si>
  <si>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</si>
  <si>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</si>
  <si>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</si>
  <si>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</si>
  <si>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</si>
  <si>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</si>
  <si>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</si>
  <si>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</si>
  <si>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</si>
  <si>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</si>
  <si>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</si>
  <si>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</si>
  <si>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</si>
  <si>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</si>
  <si>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</si>
  <si>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</si>
  <si>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</si>
  <si>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</si>
  <si>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</si>
  <si>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</si>
  <si>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</si>
  <si>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</si>
  <si>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</si>
  <si>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</si>
  <si>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</si>
  <si>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</si>
  <si>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2024年政府性基金转移支付决算表（14）</t>
  </si>
  <si>
    <t>转移支付决算数</t>
  </si>
  <si>
    <t>国家电影事业发展专项资金相关收入</t>
  </si>
  <si>
    <t>旅游发展基金收入</t>
  </si>
  <si>
    <t>大中型水库移民后期扶持基金收入</t>
  </si>
  <si>
    <t>小型水库移民扶助基金相关收入</t>
  </si>
  <si>
    <t>国有土地使用权出让相关收入</t>
  </si>
  <si>
    <t>国有土地收益基金相关收入</t>
  </si>
  <si>
    <t>农业土地开发资金相关收入</t>
  </si>
  <si>
    <t>城市基础设施配套费相关收入</t>
  </si>
  <si>
    <t>彩票公益金收入</t>
  </si>
  <si>
    <t>超长期特别国债相关收入</t>
  </si>
  <si>
    <t>2024年政府性基金转移支付分县（市、区）决算表（15）</t>
  </si>
  <si>
    <t>政府性基金转移支付</t>
  </si>
  <si>
    <t>2024年政府专项债务分地区限额余额情况表（16）</t>
  </si>
  <si>
    <t>地区</t>
  </si>
  <si>
    <t>2024年政府专项债券发行和还本付息情况表（17）</t>
  </si>
  <si>
    <t>一、2023年末地方政府专项债务余额</t>
  </si>
  <si>
    <t>二、2023年地方政府专项债务限额</t>
  </si>
  <si>
    <t>三、2024年地方政府专项债券发行数</t>
  </si>
  <si>
    <t xml:space="preserve">     其中：新增专项债券</t>
  </si>
  <si>
    <t xml:space="preserve">           再融资专项债券</t>
  </si>
  <si>
    <t>四、2024年地方政府专项债券还本数</t>
  </si>
  <si>
    <t>五、2024年地方政府专项债券付息数</t>
  </si>
  <si>
    <t>六、2024年地方政府专项债务余额</t>
  </si>
  <si>
    <t>七、2024年地方政府专项债务限额</t>
  </si>
  <si>
    <t>2024年开发区国有资本经营收支决算总表（18）</t>
  </si>
  <si>
    <t>利润收入</t>
  </si>
  <si>
    <t>解决历史遗留问题及改革成本支出</t>
  </si>
  <si>
    <t xml:space="preserve">    投资服务企业利润收入</t>
  </si>
  <si>
    <t xml:space="preserve">    国有企业退休人员社会化管理补助支出</t>
  </si>
  <si>
    <t xml:space="preserve">    其他国有资本经营预算企业利润收入</t>
  </si>
  <si>
    <t xml:space="preserve">    其他解决历史遗留问题及改革成本支出</t>
  </si>
  <si>
    <t>股利、股息收入</t>
  </si>
  <si>
    <t>国有企业资本金注入</t>
  </si>
  <si>
    <t xml:space="preserve">    国有参股公司股利、股息收入</t>
  </si>
  <si>
    <t xml:space="preserve">    其他国有企业资本金注入</t>
  </si>
  <si>
    <t>产权转让收入</t>
  </si>
  <si>
    <t>国有企业政策性补贴(款)</t>
  </si>
  <si>
    <t xml:space="preserve">    国有股权、股份转让收入</t>
  </si>
  <si>
    <t xml:space="preserve">    国有企业政策性补贴(项)</t>
  </si>
  <si>
    <t>本年收入合计</t>
  </si>
  <si>
    <t>本年支出合计</t>
  </si>
  <si>
    <t>收  入  总  计</t>
  </si>
  <si>
    <t>支  出  总  计</t>
  </si>
  <si>
    <t>注：开发区无区级国有资本经营收入与支出业务。</t>
  </si>
  <si>
    <t>2024年开发区国有资本经营转移支付决算表（19）</t>
  </si>
  <si>
    <t>市对我区转移支付决算数</t>
  </si>
  <si>
    <t>退休人员社会化管理补助资金</t>
  </si>
  <si>
    <t>2024年开发区国有资本经营转移支付分县（市、区）决算表（20）</t>
  </si>
  <si>
    <t>2024年开发区社会保险基金收入决算表（21）</t>
  </si>
  <si>
    <t>决算数为
预算数</t>
  </si>
  <si>
    <t>城乡居民基本养老保险基金收入</t>
  </si>
  <si>
    <t>机关事业单位基本养老保险基金收入</t>
  </si>
  <si>
    <t>职工基本医疗保险（含生育保险）基金收入</t>
  </si>
  <si>
    <t>城乡居民基本医疗保险基金收入</t>
  </si>
  <si>
    <t>工伤保险基金收入</t>
  </si>
  <si>
    <t>失业保险基金收入</t>
  </si>
  <si>
    <t>备注：开发区作为功能区，无社会保险基金收支业务</t>
  </si>
  <si>
    <t>2024年度开发区新增政府债券汇总表（22）</t>
  </si>
  <si>
    <t>地  区</t>
  </si>
  <si>
    <t>新增一般债券</t>
  </si>
  <si>
    <t>新增专项债券</t>
  </si>
  <si>
    <t>2024年度开发区新增一般债券项目明细表（23）</t>
  </si>
  <si>
    <t>序号</t>
  </si>
  <si>
    <t>项目名称</t>
  </si>
  <si>
    <t>债券金额</t>
  </si>
  <si>
    <t>无项目</t>
  </si>
  <si>
    <t>2024年度开发区新增专项债券项目明细表（24）</t>
  </si>
  <si>
    <t>县区</t>
  </si>
  <si>
    <t>经济技术开发区</t>
  </si>
  <si>
    <t>许昌经济技术开发区智能电梯产业园一期项目</t>
  </si>
  <si>
    <t>许昌经济技术开发区创新发展局政府投资项目</t>
  </si>
  <si>
    <t>许昌经济技术开发区党政综合办公室政府投资项目</t>
  </si>
  <si>
    <t>许昌经济技术开发区法制与社会服务局政府投资农水一期项目</t>
  </si>
  <si>
    <t>许昌经济技术开发区法制与社会服务局政府投资农水二期项目</t>
  </si>
  <si>
    <t>许昌经济技术开发区法制与社会服务局政府投资教育一期项目</t>
  </si>
  <si>
    <t>许昌经济技术开发区法制与社会服务局政府投资教育二期项目</t>
  </si>
  <si>
    <t>许昌经济技术开发区法制与社会服务局政府投资应急管理项目</t>
  </si>
  <si>
    <t>许昌经济技术开发区房屋征收中心政府投资项目</t>
  </si>
  <si>
    <t>许昌经济技术开发区建设服务局政府投资一期项目</t>
  </si>
  <si>
    <t>许昌经济技术开发区建设服务局政府投资二期项目</t>
  </si>
  <si>
    <t>许昌经济技术开发区龙湖街道办事处政府投资一期项目</t>
  </si>
  <si>
    <t>许昌经济技术开发区龙湖街道办事处政府投资二期项目</t>
  </si>
  <si>
    <t>许昌市建安区长村张街道办事处政府投资一期项目</t>
  </si>
  <si>
    <t>许昌市建安区长村张街道办事处政府投资二期项目</t>
  </si>
  <si>
    <t>许昌市建安区长村张街道办事处中心学校政府投资二期项目</t>
  </si>
  <si>
    <t>许昌经济技术开发区存量政府投资项目一期</t>
  </si>
  <si>
    <t>许昌经济技术开发区存量政府投资项目二期</t>
  </si>
  <si>
    <t>许昌经济技术开发区西南外环综合管廊建设工程</t>
  </si>
  <si>
    <t>许昌经济技术开发区通用设备制造产业园一期项目</t>
  </si>
  <si>
    <t>朝阳新村棚户区改造项目</t>
  </si>
  <si>
    <t>朝阳新村棚户区改造建设项目</t>
  </si>
  <si>
    <t>开元大道提升改造项目</t>
  </si>
  <si>
    <t>解放路（阳光大道-昌和路）断头路工程</t>
  </si>
  <si>
    <t>许昌经济技术开发区积水点(五里岗路）改造工程项目</t>
  </si>
  <si>
    <t>开发区长村张境内新建和提升道路工程</t>
  </si>
  <si>
    <t>消防器材装备款</t>
  </si>
  <si>
    <t>阳光大道（延安路-西外环）改造工程</t>
  </si>
  <si>
    <t>《许昌市屯南污水处理厂BOT项目特许经营协议》</t>
  </si>
  <si>
    <t>瑞祥路DN400供水管网提升</t>
  </si>
  <si>
    <t>河南中正永信工程管理有限公司评审业务咨询服务费(造价)</t>
  </si>
  <si>
    <t>2024年开发区“三公”经费支出决算表（25）</t>
  </si>
  <si>
    <t>因公出国（境）费用</t>
  </si>
  <si>
    <t>公务接待费</t>
  </si>
  <si>
    <t>公务用车购置和运行费</t>
  </si>
  <si>
    <t>其中：公务用车运行维护费</t>
  </si>
  <si>
    <t xml:space="preserve">      公务用车购置费</t>
  </si>
  <si>
    <t>说明：开发区下一步各部门继续认真落实坚持政府“过紧日子”各项要求，严格控制“三公”经费相关支出。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</si>
</sst>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2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 numFmtId="177" formatCode="_-&quot;$&quot;* #,##0_-;\-&quot;$&quot;* #,##0_-;_-&quot;$&quot;* &quot;-&quot;_-;_-@_-"/>
    <numFmt numFmtId="178" formatCode="\¥#,##0;\¥\-#,##0"/>
    <numFmt numFmtId="179" formatCode="\$#.00"/>
    <numFmt numFmtId="180" formatCode="#,##0;\-#,##0;&quot;-&quot;"/>
    <numFmt numFmtId="181" formatCode="#,##0;\(#,##0\)"/>
    <numFmt numFmtId="182" formatCode="\$#,##0.00;\(\$#,##0.00\)"/>
    <numFmt numFmtId="183" formatCode="\$#,##0;\(\$#,##0\)"/>
    <numFmt numFmtId="184" formatCode="_-* #,##0.00&quot;$&quot;_-;\-* #,##0.00&quot;$&quot;_-;_-* &quot;-&quot;??&quot;$&quot;_-;_-@_-"/>
    <numFmt numFmtId="185" formatCode="0;_琀"/>
    <numFmt numFmtId="186" formatCode="yyyy&quot;年&quot;m&quot;月&quot;d&quot;日&quot;;@"/>
    <numFmt numFmtId="187" formatCode="_-* #,##0&quot;$&quot;_-;\-* #,##0&quot;$&quot;_-;_-* &quot;-&quot;&quot;$&quot;_-;_-@_-"/>
    <numFmt numFmtId="188" formatCode="_-* #,##0_$_-;\-* #,##0_$_-;_-* &quot;-&quot;_$_-;_-@_-"/>
    <numFmt numFmtId="189" formatCode="_-* #,##0.00_$_-;\-* #,##0.00_$_-;_-* &quot;-&quot;??_$_-;_-@_-"/>
    <numFmt numFmtId="190" formatCode="0.0"/>
    <numFmt numFmtId="191" formatCode="0.0_ "/>
    <numFmt numFmtId="192" formatCode="0.0%"/>
    <numFmt numFmtId="193" formatCode="0_ "/>
    <numFmt numFmtId="194" formatCode="#,##0_ "/>
    <numFmt numFmtId="195" formatCode="_ * #,##0_ ;_ * \-#,##0_ ;_ * &quot;-&quot;??_ ;_ @_ "/>
    <numFmt numFmtId="196" formatCode="0_);[Red]\(0\)"/>
    <numFmt numFmtId="197" formatCode="#,##0.0_ "/>
    <numFmt numFmtId="198" formatCode="#,##0_);[Red]\(#,##0\)"/>
    <numFmt numFmtId="199" formatCode="0.00_);[Red]\(0.00\)"/>
    <numFmt numFmtId="200" formatCode="#,##0.0_);[Red]\(#,##0.0\)"/>
  </numFmts>
  <fonts count="116">
    <font>
      <sz val="12"/>
      <name val="宋体"/>
      <charset val="134"/>
    </font>
    <font>
      <b/>
      <sz val="12"/>
      <name val="仿宋_GB2312"/>
      <charset val="134"/>
    </font>
    <font>
      <sz val="12"/>
      <name val="仿宋_GB2312"/>
      <charset val="134"/>
    </font>
    <font>
      <b/>
      <sz val="18"/>
      <name val="黑体"/>
      <charset val="134"/>
    </font>
    <font>
      <sz val="18"/>
      <name val="黑体"/>
      <charset val="134"/>
    </font>
    <font>
      <sz val="11"/>
      <name val="黑体"/>
      <charset val="134"/>
    </font>
    <font>
      <b/>
      <sz val="12"/>
      <name val="黑体"/>
      <charset val="134"/>
    </font>
    <font>
      <sz val="10"/>
      <color indexed="8"/>
      <name val="宋体"/>
      <charset val="134"/>
    </font>
    <font>
      <sz val="12"/>
      <color indexed="8"/>
      <name val="宋体"/>
      <charset val="134"/>
    </font>
    <font>
      <b/>
      <sz val="12"/>
      <name val="宋体"/>
      <charset val="134"/>
    </font>
    <font>
      <sz val="10"/>
      <name val="宋体"/>
      <charset val="134"/>
    </font>
    <font>
      <sz val="10"/>
      <name val="方正小标宋简体"/>
      <charset val="134"/>
    </font>
    <font>
      <sz val="12"/>
      <name val="黑体"/>
      <charset val="134"/>
    </font>
    <font>
      <b/>
      <sz val="12"/>
      <color indexed="8"/>
      <name val="黑体"/>
      <charset val="134"/>
    </font>
    <font>
      <b/>
      <sz val="12"/>
      <color indexed="8"/>
      <name val="宋体"/>
      <charset val="134"/>
    </font>
    <font>
      <b/>
      <sz val="20"/>
      <name val="黑体"/>
      <charset val="134"/>
    </font>
    <font>
      <sz val="12"/>
      <name val="新宋体"/>
      <charset val="134"/>
    </font>
    <font>
      <sz val="10"/>
      <name val="Arial"/>
      <charset val="134"/>
    </font>
    <font>
      <sz val="11"/>
      <color indexed="8"/>
      <name val="仿宋_GB2312"/>
      <charset val="134"/>
    </font>
    <font>
      <sz val="11"/>
      <color indexed="8"/>
      <name val="等线"/>
      <charset val="134"/>
    </font>
    <font>
      <b/>
      <sz val="18"/>
      <color indexed="8"/>
      <name val="黑体"/>
      <charset val="134"/>
    </font>
    <font>
      <sz val="12"/>
      <color indexed="8"/>
      <name val="仿宋_GB2312"/>
      <charset val="134"/>
    </font>
    <font>
      <sz val="11"/>
      <name val="仿宋_GB2312"/>
      <charset val="134"/>
    </font>
    <font>
      <sz val="20"/>
      <name val="黑体"/>
      <charset val="134"/>
    </font>
    <font>
      <sz val="10"/>
      <name val="仿宋_GB2312"/>
      <charset val="134"/>
    </font>
    <font>
      <sz val="11"/>
      <name val="等线"/>
      <charset val="134"/>
    </font>
    <font>
      <b/>
      <sz val="18"/>
      <name val="宋体"/>
      <charset val="134"/>
    </font>
    <font>
      <sz val="16"/>
      <name val="黑体"/>
      <charset val="134"/>
    </font>
    <font>
      <b/>
      <sz val="14"/>
      <name val="黑体"/>
      <charset val="134"/>
    </font>
    <font>
      <sz val="14"/>
      <name val="楷体_GB2312"/>
      <charset val="134"/>
    </font>
    <font>
      <sz val="12"/>
      <name val="方正小标宋简体"/>
      <charset val="134"/>
    </font>
    <font>
      <sz val="16"/>
      <name val="宋体"/>
      <charset val="134"/>
    </font>
    <font>
      <b/>
      <sz val="24"/>
      <name val="方正小标宋简体"/>
      <charset val="134"/>
    </font>
    <font>
      <b/>
      <sz val="26"/>
      <name val="方正大标宋简体"/>
      <charset val="134"/>
    </font>
    <font>
      <b/>
      <sz val="24"/>
      <name val="方正大标宋简体"/>
      <charset val="134"/>
    </font>
    <font>
      <b/>
      <sz val="18"/>
      <name val="楷体_GB2312"/>
      <charset val="134"/>
    </font>
    <font>
      <u/>
      <sz val="11"/>
      <color rgb="FF0000FF"/>
      <name val="宋体"/>
      <charset val="0"/>
      <scheme val="minor"/>
    </font>
    <font>
      <u/>
      <sz val="11"/>
      <color rgb="FF800080"/>
      <name val="宋体"/>
      <charset val="0"/>
      <scheme val="minor"/>
    </font>
    <font>
      <sz val="11"/>
      <color indexed="10"/>
      <name val="微软雅黑"/>
      <charset val="134"/>
    </font>
    <font>
      <b/>
      <sz val="21"/>
      <name val="楷体_GB2312"/>
      <charset val="134"/>
    </font>
    <font>
      <i/>
      <sz val="11"/>
      <color indexed="23"/>
      <name val="微软雅黑"/>
      <charset val="134"/>
    </font>
    <font>
      <b/>
      <sz val="15"/>
      <color indexed="56"/>
      <name val="微软雅黑"/>
      <charset val="134"/>
    </font>
    <font>
      <b/>
      <sz val="13"/>
      <color indexed="56"/>
      <name val="微软雅黑"/>
      <charset val="134"/>
    </font>
    <font>
      <b/>
      <sz val="11"/>
      <color indexed="56"/>
      <name val="微软雅黑"/>
      <charset val="134"/>
    </font>
    <font>
      <sz val="11"/>
      <color indexed="62"/>
      <name val="微软雅黑"/>
      <charset val="134"/>
    </font>
    <font>
      <b/>
      <sz val="11"/>
      <color indexed="63"/>
      <name val="微软雅黑"/>
      <charset val="134"/>
    </font>
    <font>
      <b/>
      <sz val="11"/>
      <color indexed="52"/>
      <name val="微软雅黑"/>
      <charset val="134"/>
    </font>
    <font>
      <b/>
      <sz val="11"/>
      <color indexed="9"/>
      <name val="微软雅黑"/>
      <charset val="134"/>
    </font>
    <font>
      <sz val="11"/>
      <color indexed="52"/>
      <name val="微软雅黑"/>
      <charset val="134"/>
    </font>
    <font>
      <b/>
      <sz val="11"/>
      <color indexed="8"/>
      <name val="微软雅黑"/>
      <charset val="134"/>
    </font>
    <font>
      <sz val="11"/>
      <color indexed="17"/>
      <name val="微软雅黑"/>
      <charset val="134"/>
    </font>
    <font>
      <sz val="11"/>
      <color indexed="20"/>
      <name val="微软雅黑"/>
      <charset val="134"/>
    </font>
    <font>
      <sz val="11"/>
      <color indexed="60"/>
      <name val="微软雅黑"/>
      <charset val="134"/>
    </font>
    <font>
      <sz val="11"/>
      <color theme="0"/>
      <name val="宋体"/>
      <charset val="0"/>
      <scheme val="minor"/>
    </font>
    <font>
      <sz val="11"/>
      <color theme="1"/>
      <name val="宋体"/>
      <charset val="0"/>
      <scheme val="minor"/>
    </font>
    <font>
      <sz val="12"/>
      <color indexed="20"/>
      <name val="宋体"/>
      <charset val="134"/>
    </font>
    <font>
      <sz val="11"/>
      <color indexed="17"/>
      <name val="宋体"/>
      <charset val="134"/>
    </font>
    <font>
      <sz val="11"/>
      <color indexed="20"/>
      <name val="宋体"/>
      <charset val="134"/>
    </font>
    <font>
      <sz val="11"/>
      <color indexed="9"/>
      <name val="宋体"/>
      <charset val="134"/>
    </font>
    <font>
      <b/>
      <sz val="13"/>
      <color indexed="56"/>
      <name val="宋体"/>
      <charset val="134"/>
    </font>
    <font>
      <sz val="1"/>
      <color indexed="8"/>
      <name val="Courier"/>
      <charset val="134"/>
    </font>
    <font>
      <sz val="1"/>
      <color indexed="16"/>
      <name val="Courier"/>
      <charset val="134"/>
    </font>
    <font>
      <sz val="1"/>
      <color indexed="0"/>
      <name val="Courier"/>
      <charset val="134"/>
    </font>
    <font>
      <sz val="11"/>
      <color indexed="8"/>
      <name val="宋体"/>
      <charset val="134"/>
    </font>
    <font>
      <sz val="12"/>
      <name val="Times New Roman"/>
      <charset val="134"/>
    </font>
    <font>
      <b/>
      <sz val="11"/>
      <color indexed="52"/>
      <name val="宋体"/>
      <charset val="134"/>
    </font>
    <font>
      <sz val="1"/>
      <color indexed="18"/>
      <name val="Courier"/>
      <charset val="134"/>
    </font>
    <font>
      <b/>
      <sz val="15"/>
      <color indexed="56"/>
      <name val="宋体"/>
      <charset val="134"/>
    </font>
    <font>
      <b/>
      <sz val="11"/>
      <color indexed="62"/>
      <name val="宋体"/>
      <charset val="134"/>
    </font>
    <font>
      <sz val="12"/>
      <color indexed="17"/>
      <name val="宋体"/>
      <charset val="134"/>
    </font>
    <font>
      <sz val="10.5"/>
      <color indexed="20"/>
      <name val="宋体"/>
      <charset val="134"/>
    </font>
    <font>
      <b/>
      <sz val="18"/>
      <color indexed="62"/>
      <name val="宋体"/>
      <charset val="134"/>
    </font>
    <font>
      <b/>
      <sz val="11"/>
      <color indexed="56"/>
      <name val="宋体"/>
      <charset val="134"/>
    </font>
    <font>
      <i/>
      <sz val="11"/>
      <color indexed="23"/>
      <name val="宋体"/>
      <charset val="134"/>
    </font>
    <font>
      <sz val="12"/>
      <color indexed="20"/>
      <name val="楷体_GB2312"/>
      <charset val="134"/>
    </font>
    <font>
      <sz val="12"/>
      <color indexed="9"/>
      <name val="宋体"/>
      <charset val="134"/>
    </font>
    <font>
      <sz val="8"/>
      <name val="Arial"/>
      <charset val="134"/>
    </font>
    <font>
      <sz val="10"/>
      <name val="Helv"/>
      <charset val="134"/>
    </font>
    <font>
      <sz val="11"/>
      <color indexed="60"/>
      <name val="宋体"/>
      <charset val="134"/>
    </font>
    <font>
      <sz val="11"/>
      <color indexed="52"/>
      <name val="宋体"/>
      <charset val="134"/>
    </font>
    <font>
      <sz val="9"/>
      <color indexed="20"/>
      <name val="微软雅黑"/>
      <charset val="134"/>
    </font>
    <font>
      <sz val="11"/>
      <color indexed="42"/>
      <name val="宋体"/>
      <charset val="134"/>
    </font>
    <font>
      <sz val="12"/>
      <color indexed="16"/>
      <name val="宋体"/>
      <charset val="134"/>
    </font>
    <font>
      <sz val="8"/>
      <name val="Times New Roman"/>
      <charset val="134"/>
    </font>
    <font>
      <sz val="10"/>
      <name val="Tahoma"/>
      <charset val="134"/>
    </font>
    <font>
      <b/>
      <sz val="18"/>
      <name val="Arial"/>
      <charset val="134"/>
    </font>
    <font>
      <b/>
      <sz val="13"/>
      <color indexed="62"/>
      <name val="宋体"/>
      <charset val="134"/>
    </font>
    <font>
      <b/>
      <i/>
      <sz val="16"/>
      <name val="Helv"/>
      <charset val="134"/>
    </font>
    <font>
      <sz val="11"/>
      <color indexed="10"/>
      <name val="宋体"/>
      <charset val="134"/>
    </font>
    <font>
      <sz val="12"/>
      <name val="Arial"/>
      <charset val="134"/>
    </font>
    <font>
      <b/>
      <sz val="10"/>
      <name val="Tahoma"/>
      <charset val="134"/>
    </font>
    <font>
      <b/>
      <sz val="11"/>
      <color indexed="42"/>
      <name val="宋体"/>
      <charset val="134"/>
    </font>
    <font>
      <b/>
      <sz val="12"/>
      <name val="Arial"/>
      <charset val="134"/>
    </font>
    <font>
      <sz val="11"/>
      <color indexed="62"/>
      <name val="宋体"/>
      <charset val="134"/>
    </font>
    <font>
      <b/>
      <sz val="18"/>
      <color indexed="56"/>
      <name val="宋体"/>
      <charset val="134"/>
    </font>
    <font>
      <sz val="10"/>
      <color indexed="8"/>
      <name val="Arial"/>
      <charset val="134"/>
    </font>
    <font>
      <sz val="12"/>
      <color indexed="17"/>
      <name val="楷体_GB2312"/>
      <charset val="134"/>
    </font>
    <font>
      <sz val="10"/>
      <name val="Times New Roman"/>
      <charset val="134"/>
    </font>
    <font>
      <b/>
      <sz val="15"/>
      <color indexed="62"/>
      <name val="宋体"/>
      <charset val="134"/>
    </font>
    <font>
      <sz val="7"/>
      <name val="Small Fonts"/>
      <charset val="134"/>
    </font>
    <font>
      <sz val="12"/>
      <name val="Helv"/>
      <charset val="134"/>
    </font>
    <font>
      <sz val="11"/>
      <color indexed="8"/>
      <name val="Calibri"/>
      <charset val="134"/>
    </font>
    <font>
      <b/>
      <sz val="11"/>
      <color indexed="63"/>
      <name val="宋体"/>
      <charset val="134"/>
    </font>
    <font>
      <sz val="11"/>
      <name val="宋体"/>
      <charset val="134"/>
    </font>
    <font>
      <b/>
      <sz val="11"/>
      <color indexed="9"/>
      <name val="宋体"/>
      <charset val="134"/>
    </font>
    <font>
      <sz val="11"/>
      <color indexed="8"/>
      <name val="Tahoma"/>
      <charset val="134"/>
    </font>
    <font>
      <sz val="9"/>
      <color indexed="17"/>
      <name val="微软雅黑"/>
      <charset val="134"/>
    </font>
    <font>
      <b/>
      <sz val="11"/>
      <color indexed="8"/>
      <name val="宋体"/>
      <charset val="134"/>
    </font>
    <font>
      <sz val="9"/>
      <name val="宋体"/>
      <charset val="134"/>
    </font>
    <font>
      <u/>
      <sz val="12"/>
      <color indexed="12"/>
      <name val="宋体"/>
      <charset val="134"/>
    </font>
    <font>
      <sz val="10.5"/>
      <color indexed="17"/>
      <name val="宋体"/>
      <charset val="134"/>
    </font>
    <font>
      <u/>
      <sz val="12"/>
      <color indexed="36"/>
      <name val="宋体"/>
      <charset val="134"/>
    </font>
    <font>
      <sz val="12"/>
      <name val="官帕眉"/>
      <charset val="134"/>
    </font>
    <font>
      <sz val="12"/>
      <name val="Courier"/>
      <charset val="134"/>
    </font>
    <font>
      <sz val="12"/>
      <name val="바탕체"/>
      <charset val="134"/>
    </font>
    <font>
      <sz val="12"/>
      <name val="Times New Roman"/>
      <charset val="0"/>
    </font>
  </fonts>
  <fills count="66">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0"/>
        <bgColor indexed="64"/>
      </patternFill>
    </fill>
    <fill>
      <patternFill patternType="solid">
        <fgColor indexed="22"/>
        <bgColor indexed="22"/>
      </patternFill>
    </fill>
    <fill>
      <patternFill patternType="solid">
        <fgColor indexed="29"/>
        <bgColor indexed="64"/>
      </patternFill>
    </fill>
    <fill>
      <patternFill patternType="solid">
        <fgColor indexed="27"/>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11"/>
        <bgColor indexed="64"/>
      </patternFill>
    </fill>
    <fill>
      <patternFill patternType="solid">
        <fgColor indexed="31"/>
        <bgColor indexed="64"/>
      </patternFill>
    </fill>
    <fill>
      <patternFill patternType="solid">
        <fgColor indexed="42"/>
        <bgColor indexed="42"/>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30"/>
        <bgColor indexed="64"/>
      </patternFill>
    </fill>
    <fill>
      <patternFill patternType="solid">
        <fgColor indexed="31"/>
        <bgColor indexed="31"/>
      </patternFill>
    </fill>
    <fill>
      <patternFill patternType="solid">
        <fgColor indexed="27"/>
        <bgColor indexed="27"/>
      </patternFill>
    </fill>
    <fill>
      <patternFill patternType="solid">
        <fgColor indexed="52"/>
        <bgColor indexed="64"/>
      </patternFill>
    </fill>
    <fill>
      <patternFill patternType="solid">
        <fgColor indexed="25"/>
        <bgColor indexed="25"/>
      </patternFill>
    </fill>
    <fill>
      <patternFill patternType="solid">
        <fgColor indexed="44"/>
        <bgColor indexed="64"/>
      </patternFill>
    </fill>
    <fill>
      <patternFill patternType="solid">
        <fgColor indexed="26"/>
        <bgColor indexed="26"/>
      </patternFill>
    </fill>
    <fill>
      <patternFill patternType="solid">
        <fgColor indexed="54"/>
        <bgColor indexed="54"/>
      </patternFill>
    </fill>
    <fill>
      <patternFill patternType="solid">
        <fgColor indexed="51"/>
        <bgColor indexed="64"/>
      </patternFill>
    </fill>
    <fill>
      <patternFill patternType="lightUp">
        <fgColor indexed="9"/>
        <bgColor indexed="22"/>
      </patternFill>
    </fill>
    <fill>
      <patternFill patternType="solid">
        <fgColor indexed="55"/>
        <bgColor indexed="55"/>
      </patternFill>
    </fill>
    <fill>
      <patternFill patternType="solid">
        <fgColor indexed="44"/>
        <bgColor indexed="44"/>
      </patternFill>
    </fill>
    <fill>
      <patternFill patternType="solid">
        <fgColor indexed="49"/>
        <bgColor indexed="49"/>
      </patternFill>
    </fill>
    <fill>
      <patternFill patternType="solid">
        <fgColor indexed="54"/>
        <bgColor indexed="64"/>
      </patternFill>
    </fill>
    <fill>
      <patternFill patternType="solid">
        <fgColor indexed="62"/>
        <bgColor indexed="64"/>
      </patternFill>
    </fill>
    <fill>
      <patternFill patternType="solid">
        <fgColor indexed="57"/>
        <bgColor indexed="64"/>
      </patternFill>
    </fill>
    <fill>
      <patternFill patternType="solid">
        <fgColor indexed="53"/>
        <bgColor indexed="64"/>
      </patternFill>
    </fill>
    <fill>
      <patternFill patternType="lightUp">
        <fgColor indexed="9"/>
        <bgColor indexed="55"/>
      </patternFill>
    </fill>
    <fill>
      <patternFill patternType="lightUp">
        <fgColor indexed="9"/>
        <bgColor indexed="29"/>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medium">
        <color indexed="49"/>
      </bottom>
      <diagonal/>
    </border>
    <border>
      <left/>
      <right style="thin">
        <color indexed="54"/>
      </right>
      <top/>
      <bottom style="thin">
        <color indexed="54"/>
      </bottom>
      <diagonal/>
    </border>
    <border>
      <left/>
      <right/>
      <top style="thin">
        <color auto="1"/>
      </top>
      <bottom style="thin">
        <color auto="1"/>
      </bottom>
      <diagonal/>
    </border>
    <border>
      <left/>
      <right/>
      <top style="medium">
        <color auto="1"/>
      </top>
      <bottom style="medium">
        <color auto="1"/>
      </bottom>
      <diagonal/>
    </border>
    <border>
      <left/>
      <right/>
      <top/>
      <bottom style="thick">
        <color indexed="49"/>
      </bottom>
      <diagonal/>
    </border>
    <border>
      <left/>
      <right/>
      <top style="thin">
        <color auto="1"/>
      </top>
      <bottom style="double">
        <color auto="1"/>
      </bottom>
      <diagonal/>
    </border>
    <border>
      <left/>
      <right/>
      <top style="thin">
        <color indexed="49"/>
      </top>
      <bottom style="double">
        <color indexed="49"/>
      </bottom>
      <diagonal/>
    </border>
  </borders>
  <cellStyleXfs count="21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3" borderId="12" applyNumberFormat="0" applyFont="0" applyAlignment="0" applyProtection="0">
      <alignment vertical="center"/>
    </xf>
    <xf numFmtId="0" fontId="38" fillId="0" borderId="0" applyNumberFormat="0" applyFill="0" applyBorder="0" applyAlignment="0" applyProtection="0">
      <alignment vertical="center"/>
    </xf>
    <xf numFmtId="0" fontId="39" fillId="0" borderId="0">
      <alignment horizontal="centerContinuous" vertical="center"/>
    </xf>
    <xf numFmtId="0" fontId="40" fillId="0" borderId="0" applyNumberFormat="0" applyFill="0" applyBorder="0" applyAlignment="0" applyProtection="0">
      <alignment vertical="center"/>
    </xf>
    <xf numFmtId="0" fontId="41" fillId="0" borderId="13" applyNumberFormat="0" applyFill="0" applyAlignment="0" applyProtection="0">
      <alignment vertical="center"/>
    </xf>
    <xf numFmtId="0" fontId="42" fillId="0" borderId="14" applyNumberFormat="0" applyFill="0" applyAlignment="0" applyProtection="0">
      <alignment vertical="center"/>
    </xf>
    <xf numFmtId="0" fontId="43" fillId="0" borderId="15" applyNumberFormat="0" applyFill="0" applyAlignment="0" applyProtection="0">
      <alignment vertical="center"/>
    </xf>
    <xf numFmtId="0" fontId="43" fillId="0" borderId="0" applyNumberFormat="0" applyFill="0" applyBorder="0" applyAlignment="0" applyProtection="0">
      <alignment vertical="center"/>
    </xf>
    <xf numFmtId="0" fontId="44" fillId="4" borderId="16" applyNumberFormat="0" applyAlignment="0" applyProtection="0">
      <alignment vertical="center"/>
    </xf>
    <xf numFmtId="0" fontId="45" fillId="5" borderId="17" applyNumberFormat="0" applyAlignment="0" applyProtection="0">
      <alignment vertical="center"/>
    </xf>
    <xf numFmtId="0" fontId="46" fillId="5" borderId="16" applyNumberFormat="0" applyAlignment="0" applyProtection="0">
      <alignment vertical="center"/>
    </xf>
    <xf numFmtId="0" fontId="47" fillId="6" borderId="18" applyNumberFormat="0" applyAlignment="0" applyProtection="0">
      <alignment vertical="center"/>
    </xf>
    <xf numFmtId="0" fontId="48" fillId="0" borderId="19" applyNumberFormat="0" applyFill="0" applyAlignment="0" applyProtection="0">
      <alignment vertical="center"/>
    </xf>
    <xf numFmtId="0" fontId="49" fillId="0" borderId="20" applyNumberFormat="0" applyFill="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4" fillId="12" borderId="0" applyNumberFormat="0" applyBorder="0" applyAlignment="0" applyProtection="0">
      <alignment vertical="center"/>
    </xf>
    <xf numFmtId="0" fontId="53" fillId="13" borderId="0" applyNumberFormat="0" applyBorder="0" applyAlignment="0" applyProtection="0">
      <alignment vertical="center"/>
    </xf>
    <xf numFmtId="0" fontId="53" fillId="14" borderId="0" applyNumberFormat="0" applyBorder="0" applyAlignment="0" applyProtection="0">
      <alignment vertical="center"/>
    </xf>
    <xf numFmtId="0" fontId="54" fillId="15" borderId="0" applyNumberFormat="0" applyBorder="0" applyAlignment="0" applyProtection="0">
      <alignment vertical="center"/>
    </xf>
    <xf numFmtId="0" fontId="54" fillId="16" borderId="0" applyNumberFormat="0" applyBorder="0" applyAlignment="0" applyProtection="0">
      <alignment vertical="center"/>
    </xf>
    <xf numFmtId="0" fontId="53" fillId="17" borderId="0" applyNumberFormat="0" applyBorder="0" applyAlignment="0" applyProtection="0">
      <alignment vertical="center"/>
    </xf>
    <xf numFmtId="0" fontId="53" fillId="18" borderId="0" applyNumberFormat="0" applyBorder="0" applyAlignment="0" applyProtection="0">
      <alignment vertical="center"/>
    </xf>
    <xf numFmtId="0" fontId="54" fillId="19" borderId="0" applyNumberFormat="0" applyBorder="0" applyAlignment="0" applyProtection="0">
      <alignment vertical="center"/>
    </xf>
    <xf numFmtId="0" fontId="54"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54" fillId="23" borderId="0" applyNumberFormat="0" applyBorder="0" applyAlignment="0" applyProtection="0">
      <alignment vertical="center"/>
    </xf>
    <xf numFmtId="0" fontId="54" fillId="24" borderId="0" applyNumberFormat="0" applyBorder="0" applyAlignment="0" applyProtection="0">
      <alignmen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54" fillId="27" borderId="0" applyNumberFormat="0" applyBorder="0" applyAlignment="0" applyProtection="0">
      <alignment vertical="center"/>
    </xf>
    <xf numFmtId="0" fontId="54"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54" fillId="31" borderId="0" applyNumberFormat="0" applyBorder="0" applyAlignment="0" applyProtection="0">
      <alignment vertical="center"/>
    </xf>
    <xf numFmtId="0" fontId="54" fillId="32" borderId="0" applyNumberFormat="0" applyBorder="0" applyAlignment="0" applyProtection="0">
      <alignment vertical="center"/>
    </xf>
    <xf numFmtId="0" fontId="53" fillId="33" borderId="0" applyNumberFormat="0" applyBorder="0" applyAlignment="0" applyProtection="0">
      <alignment vertical="center"/>
    </xf>
    <xf numFmtId="0" fontId="55" fillId="8" borderId="0" applyNumberFormat="0" applyBorder="0" applyAlignment="0" applyProtection="0">
      <alignment vertical="center"/>
    </xf>
    <xf numFmtId="0" fontId="56" fillId="7" borderId="0" applyNumberFormat="0" applyBorder="0" applyAlignment="0" applyProtection="0">
      <alignment vertical="center"/>
    </xf>
    <xf numFmtId="0" fontId="57" fillId="8" borderId="0" applyNumberFormat="0" applyBorder="0" applyAlignment="0" applyProtection="0">
      <alignment vertical="center"/>
    </xf>
    <xf numFmtId="0" fontId="58" fillId="34" borderId="0" applyNumberFormat="0" applyBorder="0" applyAlignment="0" applyProtection="0">
      <alignment vertical="center"/>
    </xf>
    <xf numFmtId="0" fontId="8" fillId="35" borderId="0" applyNumberFormat="0" applyBorder="0" applyAlignment="0" applyProtection="0">
      <alignment vertical="center"/>
    </xf>
    <xf numFmtId="0" fontId="59" fillId="0" borderId="14" applyNumberFormat="0" applyFill="0" applyAlignment="0" applyProtection="0">
      <alignment vertical="center"/>
    </xf>
    <xf numFmtId="176" fontId="60" fillId="0" borderId="0">
      <alignment vertical="center"/>
      <protection locked="0"/>
    </xf>
    <xf numFmtId="0" fontId="58" fillId="36" borderId="0" applyNumberFormat="0" applyBorder="0" applyAlignment="0" applyProtection="0">
      <alignment vertical="center"/>
    </xf>
    <xf numFmtId="176" fontId="61" fillId="0" borderId="0">
      <alignment vertical="center"/>
      <protection locked="0"/>
    </xf>
    <xf numFmtId="176" fontId="62" fillId="0" borderId="0">
      <alignment vertical="center"/>
      <protection locked="0"/>
    </xf>
    <xf numFmtId="0" fontId="56" fillId="37" borderId="0" applyNumberFormat="0" applyBorder="0" applyAlignment="0" applyProtection="0">
      <alignment vertical="center"/>
    </xf>
    <xf numFmtId="0" fontId="57" fillId="38" borderId="0" applyNumberFormat="0" applyBorder="0" applyAlignment="0" applyProtection="0">
      <alignment vertical="center"/>
    </xf>
    <xf numFmtId="0" fontId="63" fillId="2" borderId="0" applyNumberFormat="0" applyBorder="0" applyAlignment="0" applyProtection="0">
      <alignment vertical="center"/>
    </xf>
    <xf numFmtId="0" fontId="64" fillId="0" borderId="0">
      <alignment vertical="center"/>
    </xf>
    <xf numFmtId="0" fontId="58" fillId="39" borderId="0" applyNumberFormat="0" applyBorder="0" applyAlignment="0" applyProtection="0">
      <alignment vertical="center"/>
    </xf>
    <xf numFmtId="0" fontId="65" fillId="5" borderId="16" applyNumberFormat="0" applyAlignment="0" applyProtection="0">
      <alignment vertical="center"/>
    </xf>
    <xf numFmtId="0" fontId="63" fillId="38" borderId="0" applyNumberFormat="0" applyBorder="0" applyAlignment="0" applyProtection="0">
      <alignment vertical="center"/>
    </xf>
    <xf numFmtId="176" fontId="66" fillId="0" borderId="0">
      <alignment vertical="center"/>
      <protection locked="0"/>
    </xf>
    <xf numFmtId="177" fontId="0" fillId="0" borderId="0" applyFont="0" applyFill="0" applyBorder="0" applyAlignment="0" applyProtection="0">
      <alignment vertical="center"/>
    </xf>
    <xf numFmtId="0" fontId="67" fillId="0" borderId="13" applyNumberFormat="0" applyFill="0" applyAlignment="0" applyProtection="0">
      <alignment vertical="center"/>
    </xf>
    <xf numFmtId="0" fontId="63" fillId="7" borderId="0" applyNumberFormat="0" applyBorder="0" applyAlignment="0" applyProtection="0">
      <alignment vertical="center"/>
    </xf>
    <xf numFmtId="0" fontId="68" fillId="0" borderId="21" applyNumberFormat="0" applyFill="0" applyAlignment="0" applyProtection="0">
      <alignment vertical="center"/>
    </xf>
    <xf numFmtId="0" fontId="69" fillId="7" borderId="0" applyNumberFormat="0" applyBorder="0" applyAlignment="0" applyProtection="0">
      <alignment vertical="center"/>
    </xf>
    <xf numFmtId="0" fontId="70" fillId="38" borderId="0" applyNumberFormat="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17" fillId="0" borderId="0">
      <alignment vertical="center"/>
    </xf>
    <xf numFmtId="0" fontId="73" fillId="0" borderId="0" applyNumberFormat="0" applyFill="0" applyBorder="0" applyAlignment="0" applyProtection="0">
      <alignment vertical="center"/>
    </xf>
    <xf numFmtId="0" fontId="74" fillId="8" borderId="0" applyNumberFormat="0" applyBorder="0" applyAlignment="0" applyProtection="0">
      <alignment vertical="center"/>
    </xf>
    <xf numFmtId="0" fontId="72" fillId="0" borderId="15" applyNumberFormat="0" applyFill="0" applyAlignment="0" applyProtection="0">
      <alignment vertical="center"/>
    </xf>
    <xf numFmtId="0" fontId="75" fillId="35" borderId="0" applyNumberFormat="0" applyBorder="0" applyAlignment="0" applyProtection="0">
      <alignment vertical="center"/>
    </xf>
    <xf numFmtId="0" fontId="76" fillId="2" borderId="1" applyNumberFormat="0" applyBorder="0" applyAlignment="0" applyProtection="0">
      <alignment vertical="center"/>
    </xf>
    <xf numFmtId="0" fontId="77" fillId="0" borderId="0">
      <alignment vertical="center"/>
    </xf>
    <xf numFmtId="0" fontId="58" fillId="40" borderId="0" applyNumberFormat="0" applyBorder="0" applyAlignment="0" applyProtection="0">
      <alignment vertical="center"/>
    </xf>
    <xf numFmtId="0" fontId="78" fillId="9" borderId="0" applyNumberFormat="0" applyBorder="0" applyAlignment="0" applyProtection="0">
      <alignment vertical="center"/>
    </xf>
    <xf numFmtId="178" fontId="0" fillId="0" borderId="0" applyFont="0" applyFill="0" applyBorder="0" applyAlignment="0" applyProtection="0">
      <alignment vertical="center"/>
    </xf>
    <xf numFmtId="0" fontId="68" fillId="0" borderId="0" applyNumberFormat="0" applyFill="0" applyBorder="0" applyAlignment="0" applyProtection="0">
      <alignment vertical="center"/>
    </xf>
    <xf numFmtId="0" fontId="79" fillId="0" borderId="19" applyNumberFormat="0" applyFill="0" applyAlignment="0" applyProtection="0">
      <alignment vertical="center"/>
    </xf>
    <xf numFmtId="0" fontId="63" fillId="4" borderId="0" applyNumberFormat="0" applyBorder="0" applyAlignment="0" applyProtection="0">
      <alignment vertical="center"/>
    </xf>
    <xf numFmtId="0" fontId="63" fillId="5" borderId="0" applyNumberFormat="0" applyBorder="0" applyAlignment="0" applyProtection="0">
      <alignment vertical="center"/>
    </xf>
    <xf numFmtId="0" fontId="63" fillId="8" borderId="0" applyNumberFormat="0" applyBorder="0" applyAlignment="0" applyProtection="0">
      <alignment vertical="center"/>
    </xf>
    <xf numFmtId="0" fontId="63" fillId="41" borderId="0" applyNumberFormat="0" applyBorder="0" applyAlignment="0" applyProtection="0">
      <alignment vertical="center"/>
    </xf>
    <xf numFmtId="0" fontId="80" fillId="8" borderId="0" applyNumberFormat="0" applyBorder="0" applyAlignment="0" applyProtection="0">
      <alignment vertical="center"/>
    </xf>
    <xf numFmtId="0" fontId="81" fillId="39" borderId="0" applyNumberFormat="0" applyBorder="0" applyAlignment="0" applyProtection="0">
      <alignment vertical="center"/>
    </xf>
    <xf numFmtId="0" fontId="58" fillId="9" borderId="0" applyNumberFormat="0" applyBorder="0" applyAlignment="0" applyProtection="0">
      <alignment vertical="center"/>
    </xf>
    <xf numFmtId="0" fontId="81" fillId="5" borderId="0" applyNumberFormat="0" applyBorder="0" applyAlignment="0" applyProtection="0">
      <alignment vertical="center"/>
    </xf>
    <xf numFmtId="0" fontId="82" fillId="8" borderId="0" applyNumberFormat="0" applyBorder="0" applyAlignment="0" applyProtection="0">
      <alignment vertical="center"/>
    </xf>
    <xf numFmtId="0" fontId="63" fillId="42" borderId="0" applyNumberFormat="0" applyBorder="0" applyAlignment="0" applyProtection="0">
      <alignment vertical="center"/>
    </xf>
    <xf numFmtId="0" fontId="69" fillId="43" borderId="0" applyNumberFormat="0" applyBorder="0" applyAlignment="0" applyProtection="0">
      <alignment vertical="center"/>
    </xf>
    <xf numFmtId="0" fontId="63" fillId="36" borderId="0" applyNumberFormat="0" applyBorder="0" applyAlignment="0" applyProtection="0">
      <alignment vertical="center"/>
    </xf>
    <xf numFmtId="0" fontId="75" fillId="44" borderId="0" applyNumberFormat="0" applyBorder="0" applyAlignment="0" applyProtection="0">
      <alignment vertical="center"/>
    </xf>
    <xf numFmtId="0" fontId="8" fillId="45" borderId="0" applyNumberFormat="0" applyBorder="0" applyAlignment="0" applyProtection="0">
      <alignment vertical="center"/>
    </xf>
    <xf numFmtId="0" fontId="8" fillId="0" borderId="0">
      <alignment vertical="center"/>
    </xf>
    <xf numFmtId="0" fontId="82" fillId="46" borderId="0" applyNumberFormat="0" applyBorder="0" applyAlignment="0" applyProtection="0">
      <alignment vertical="center"/>
    </xf>
    <xf numFmtId="0" fontId="55" fillId="38" borderId="0" applyNumberFormat="0" applyBorder="0" applyAlignment="0" applyProtection="0">
      <alignment vertical="center"/>
    </xf>
    <xf numFmtId="0" fontId="83" fillId="0" borderId="0">
      <alignment vertical="center"/>
    </xf>
    <xf numFmtId="0" fontId="58" fillId="47" borderId="0" applyNumberFormat="0" applyBorder="0" applyAlignment="0" applyProtection="0">
      <alignment vertical="center"/>
    </xf>
    <xf numFmtId="0" fontId="84" fillId="0" borderId="22">
      <alignment horizontal="left" vertical="center"/>
    </xf>
    <xf numFmtId="0" fontId="81" fillId="9" borderId="0" applyNumberFormat="0" applyBorder="0" applyAlignment="0" applyProtection="0">
      <alignment vertical="center"/>
    </xf>
    <xf numFmtId="0" fontId="85" fillId="0" borderId="0" applyProtection="0">
      <alignment vertical="center"/>
    </xf>
    <xf numFmtId="0" fontId="58" fillId="41" borderId="0" applyNumberFormat="0" applyBorder="0" applyAlignment="0" applyProtection="0">
      <alignment vertical="center"/>
    </xf>
    <xf numFmtId="1" fontId="17" fillId="0" borderId="0">
      <alignment vertical="center"/>
    </xf>
    <xf numFmtId="0" fontId="8" fillId="48" borderId="0" applyNumberFormat="0" applyBorder="0" applyAlignment="0" applyProtection="0">
      <alignment vertical="center"/>
    </xf>
    <xf numFmtId="0" fontId="63" fillId="3" borderId="0" applyNumberFormat="0" applyBorder="0" applyAlignment="0" applyProtection="0">
      <alignment vertical="center"/>
    </xf>
    <xf numFmtId="0" fontId="63" fillId="37" borderId="0" applyNumberFormat="0" applyBorder="0" applyAlignment="0" applyProtection="0">
      <alignment vertical="center"/>
    </xf>
    <xf numFmtId="0" fontId="8" fillId="49" borderId="0" applyNumberFormat="0" applyBorder="0" applyAlignment="0" applyProtection="0">
      <alignment vertical="center"/>
    </xf>
    <xf numFmtId="179" fontId="60" fillId="0" borderId="0">
      <alignment vertical="center"/>
      <protection locked="0"/>
    </xf>
    <xf numFmtId="0" fontId="86" fillId="0" borderId="14" applyNumberFormat="0" applyFill="0" applyAlignment="0" applyProtection="0">
      <alignment vertical="center"/>
    </xf>
    <xf numFmtId="0" fontId="58" fillId="50" borderId="0" applyNumberFormat="0" applyBorder="0" applyAlignment="0" applyProtection="0">
      <alignment vertical="center"/>
    </xf>
    <xf numFmtId="0" fontId="75" fillId="51" borderId="0" applyNumberFormat="0" applyBorder="0" applyAlignment="0" applyProtection="0">
      <alignment vertical="center"/>
    </xf>
    <xf numFmtId="0" fontId="63" fillId="52" borderId="0" applyNumberFormat="0" applyBorder="0" applyAlignment="0" applyProtection="0">
      <alignment vertical="center"/>
    </xf>
    <xf numFmtId="0" fontId="82" fillId="53" borderId="0" applyNumberFormat="0" applyBorder="0" applyAlignment="0" applyProtection="0">
      <alignment vertical="center"/>
    </xf>
    <xf numFmtId="0" fontId="63" fillId="9" borderId="0" applyNumberFormat="0" applyBorder="0" applyAlignment="0" applyProtection="0">
      <alignment vertical="center"/>
    </xf>
    <xf numFmtId="0" fontId="87" fillId="0" borderId="0">
      <alignment vertical="center"/>
    </xf>
    <xf numFmtId="0" fontId="88" fillId="0" borderId="0" applyNumberFormat="0" applyFill="0" applyBorder="0" applyAlignment="0" applyProtection="0">
      <alignment vertical="center"/>
    </xf>
    <xf numFmtId="10" fontId="0" fillId="0" borderId="0" applyFont="0" applyFill="0" applyBorder="0" applyAlignment="0" applyProtection="0">
      <alignment vertical="center"/>
    </xf>
    <xf numFmtId="0" fontId="63" fillId="0" borderId="0">
      <alignment vertical="center"/>
    </xf>
    <xf numFmtId="0" fontId="75" fillId="54" borderId="0" applyNumberFormat="0" applyBorder="0" applyAlignment="0" applyProtection="0">
      <alignment vertical="center"/>
    </xf>
    <xf numFmtId="0" fontId="58" fillId="5" borderId="0" applyNumberFormat="0" applyBorder="0" applyAlignment="0" applyProtection="0">
      <alignment vertical="center"/>
    </xf>
    <xf numFmtId="0" fontId="63" fillId="55" borderId="0" applyNumberFormat="0" applyBorder="0" applyAlignment="0" applyProtection="0">
      <alignment vertical="center"/>
    </xf>
    <xf numFmtId="0" fontId="89" fillId="0" borderId="0" applyProtection="0">
      <alignment vertical="center"/>
    </xf>
    <xf numFmtId="0" fontId="14" fillId="56" borderId="0" applyNumberFormat="0" applyBorder="0" applyAlignment="0" applyProtection="0">
      <alignment vertical="center"/>
    </xf>
    <xf numFmtId="0" fontId="81" fillId="36" borderId="0" applyNumberFormat="0" applyBorder="0" applyAlignment="0" applyProtection="0">
      <alignment vertical="center"/>
    </xf>
    <xf numFmtId="0" fontId="81" fillId="4" borderId="0" applyNumberFormat="0" applyBorder="0" applyAlignment="0" applyProtection="0">
      <alignment vertical="center"/>
    </xf>
    <xf numFmtId="0" fontId="75" fillId="45" borderId="0" applyNumberFormat="0" applyBorder="0" applyAlignment="0" applyProtection="0">
      <alignment vertical="center"/>
    </xf>
    <xf numFmtId="0" fontId="90" fillId="0" borderId="0">
      <alignment horizontal="left" vertical="center" indent="1"/>
    </xf>
    <xf numFmtId="0" fontId="58" fillId="4" borderId="0" applyNumberFormat="0" applyBorder="0" applyAlignment="0" applyProtection="0">
      <alignment vertical="center"/>
    </xf>
    <xf numFmtId="0" fontId="91" fillId="6" borderId="18" applyNumberFormat="0" applyAlignment="0" applyProtection="0">
      <alignment vertical="center"/>
    </xf>
    <xf numFmtId="0" fontId="0" fillId="0" borderId="0" applyNumberFormat="0" applyFill="0" applyBorder="0" applyAlignment="0" applyProtection="0">
      <alignment vertical="center"/>
    </xf>
    <xf numFmtId="0" fontId="92" fillId="0" borderId="23">
      <alignment horizontal="left" vertical="center"/>
    </xf>
    <xf numFmtId="0" fontId="75" fillId="57" borderId="0" applyNumberFormat="0" applyBorder="0" applyAlignment="0" applyProtection="0">
      <alignment vertical="center"/>
    </xf>
    <xf numFmtId="0" fontId="75" fillId="58" borderId="0" applyNumberFormat="0" applyBorder="0" applyAlignment="0" applyProtection="0">
      <alignment vertical="center"/>
    </xf>
    <xf numFmtId="0" fontId="8" fillId="53" borderId="0" applyNumberFormat="0" applyBorder="0" applyAlignment="0" applyProtection="0">
      <alignment vertical="center"/>
    </xf>
    <xf numFmtId="0" fontId="8" fillId="43" borderId="0" applyNumberFormat="0" applyBorder="0" applyAlignment="0" applyProtection="0">
      <alignment vertical="center"/>
    </xf>
    <xf numFmtId="0" fontId="75" fillId="59" borderId="0" applyNumberFormat="0" applyBorder="0" applyAlignment="0" applyProtection="0">
      <alignment vertical="center"/>
    </xf>
    <xf numFmtId="0" fontId="93" fillId="4" borderId="16" applyNumberFormat="0" applyAlignment="0" applyProtection="0">
      <alignment vertical="center"/>
    </xf>
    <xf numFmtId="0" fontId="94" fillId="0" borderId="0" applyNumberFormat="0" applyFill="0" applyBorder="0" applyAlignment="0" applyProtection="0">
      <alignment vertical="center"/>
    </xf>
    <xf numFmtId="180" fontId="95" fillId="0" borderId="0" applyFill="0" applyBorder="0" applyAlignment="0">
      <alignment vertical="center"/>
    </xf>
    <xf numFmtId="0" fontId="65" fillId="2" borderId="16" applyNumberFormat="0" applyAlignment="0" applyProtection="0">
      <alignment vertical="center"/>
    </xf>
    <xf numFmtId="0" fontId="96" fillId="7" borderId="0" applyNumberFormat="0" applyBorder="0" applyAlignment="0" applyProtection="0">
      <alignment vertical="center"/>
    </xf>
    <xf numFmtId="0" fontId="0" fillId="0" borderId="0" applyFont="0" applyFill="0" applyBorder="0" applyAlignment="0" applyProtection="0">
      <alignment vertical="center"/>
    </xf>
    <xf numFmtId="181" fontId="97" fillId="0" borderId="0">
      <alignment vertical="center"/>
    </xf>
    <xf numFmtId="4" fontId="60" fillId="0" borderId="0">
      <alignment vertical="center"/>
      <protection locked="0"/>
    </xf>
    <xf numFmtId="182" fontId="97" fillId="0" borderId="0">
      <alignment vertical="center"/>
    </xf>
    <xf numFmtId="183" fontId="97" fillId="0" borderId="0">
      <alignment vertical="center"/>
    </xf>
    <xf numFmtId="2" fontId="89" fillId="0" borderId="0" applyProtection="0">
      <alignment vertical="center"/>
    </xf>
    <xf numFmtId="0" fontId="76" fillId="5" borderId="0" applyNumberFormat="0" applyBorder="0" applyAlignment="0" applyProtection="0">
      <alignment vertical="center"/>
    </xf>
    <xf numFmtId="0" fontId="92" fillId="0" borderId="24" applyNumberFormat="0" applyAlignment="0" applyProtection="0">
      <alignment horizontal="left" vertical="center"/>
    </xf>
    <xf numFmtId="0" fontId="98" fillId="0" borderId="25" applyNumberFormat="0" applyFill="0" applyAlignment="0" applyProtection="0">
      <alignment vertical="center"/>
    </xf>
    <xf numFmtId="0" fontId="92" fillId="0" borderId="0" applyProtection="0">
      <alignment vertical="center"/>
    </xf>
    <xf numFmtId="37" fontId="99" fillId="0" borderId="0">
      <alignment vertical="center"/>
    </xf>
    <xf numFmtId="0" fontId="100" fillId="0" borderId="0">
      <alignment vertical="center"/>
    </xf>
    <xf numFmtId="0" fontId="101" fillId="0" borderId="0">
      <alignment vertical="center"/>
    </xf>
    <xf numFmtId="0" fontId="102" fillId="2" borderId="17" applyNumberFormat="0" applyAlignment="0" applyProtection="0">
      <alignment vertical="center"/>
    </xf>
    <xf numFmtId="0" fontId="89" fillId="0" borderId="26" applyProtection="0">
      <alignment vertical="center"/>
    </xf>
    <xf numFmtId="0" fontId="103" fillId="0" borderId="1">
      <alignment horizontal="distributed" vertical="center" wrapText="1"/>
    </xf>
    <xf numFmtId="0" fontId="69" fillId="37" borderId="0" applyNumberFormat="0" applyBorder="0" applyAlignment="0" applyProtection="0">
      <alignment vertical="center"/>
    </xf>
    <xf numFmtId="0" fontId="81" fillId="60" borderId="0" applyNumberFormat="0" applyBorder="0" applyAlignment="0" applyProtection="0">
      <alignment vertical="center"/>
    </xf>
    <xf numFmtId="0" fontId="104" fillId="6" borderId="18" applyNumberFormat="0" applyAlignment="0" applyProtection="0">
      <alignment vertical="center"/>
    </xf>
    <xf numFmtId="0" fontId="102" fillId="5" borderId="17" applyNumberFormat="0" applyAlignment="0" applyProtection="0">
      <alignment vertical="center"/>
    </xf>
    <xf numFmtId="0" fontId="58" fillId="61" borderId="0" applyNumberFormat="0" applyBorder="0" applyAlignment="0" applyProtection="0">
      <alignment vertical="center"/>
    </xf>
    <xf numFmtId="0" fontId="70" fillId="8" borderId="0" applyNumberFormat="0" applyBorder="0" applyAlignment="0" applyProtection="0">
      <alignment vertical="center"/>
    </xf>
    <xf numFmtId="0" fontId="58" fillId="62" borderId="0" applyNumberFormat="0" applyBorder="0" applyAlignment="0" applyProtection="0">
      <alignment vertical="center"/>
    </xf>
    <xf numFmtId="0" fontId="105" fillId="0" borderId="0">
      <alignment vertical="center"/>
    </xf>
    <xf numFmtId="0" fontId="0" fillId="0" borderId="0">
      <alignment vertical="center"/>
    </xf>
    <xf numFmtId="0" fontId="106" fillId="7" borderId="0" applyNumberFormat="0" applyBorder="0" applyAlignment="0" applyProtection="0">
      <alignment vertical="center"/>
    </xf>
    <xf numFmtId="0" fontId="0" fillId="0" borderId="0"/>
    <xf numFmtId="184" fontId="0" fillId="0" borderId="0" applyFont="0" applyFill="0" applyBorder="0" applyAlignment="0" applyProtection="0">
      <alignment vertical="center"/>
    </xf>
    <xf numFmtId="0" fontId="58" fillId="63" borderId="0" applyNumberFormat="0" applyBorder="0" applyAlignment="0" applyProtection="0">
      <alignment vertical="center"/>
    </xf>
    <xf numFmtId="0" fontId="107" fillId="0" borderId="20" applyNumberFormat="0" applyFill="0" applyAlignment="0" applyProtection="0">
      <alignment vertical="center"/>
    </xf>
    <xf numFmtId="185" fontId="0" fillId="0" borderId="0" applyFont="0" applyFill="0" applyBorder="0" applyAlignment="0" applyProtection="0">
      <alignment vertical="center"/>
    </xf>
    <xf numFmtId="186" fontId="0" fillId="0" borderId="0" applyFont="0" applyFill="0" applyBorder="0" applyAlignment="0" applyProtection="0">
      <alignment vertical="center"/>
    </xf>
    <xf numFmtId="0" fontId="0" fillId="0" borderId="0">
      <alignment vertical="center"/>
    </xf>
    <xf numFmtId="0" fontId="95" fillId="0" borderId="0">
      <alignment vertical="center"/>
    </xf>
    <xf numFmtId="0" fontId="10" fillId="0" borderId="0">
      <alignment vertical="center"/>
    </xf>
    <xf numFmtId="0" fontId="103" fillId="0" borderId="0">
      <alignment vertical="center"/>
    </xf>
    <xf numFmtId="0" fontId="108" fillId="0" borderId="0">
      <alignment vertical="center"/>
    </xf>
    <xf numFmtId="0" fontId="0" fillId="0" borderId="0">
      <alignment vertical="center"/>
    </xf>
    <xf numFmtId="0" fontId="0" fillId="0" borderId="0">
      <alignment vertical="center"/>
    </xf>
    <xf numFmtId="0" fontId="0" fillId="0" borderId="0">
      <alignment vertical="center"/>
    </xf>
    <xf numFmtId="0" fontId="109" fillId="0" borderId="0" applyNumberFormat="0" applyFill="0" applyBorder="0" applyAlignment="0" applyProtection="0">
      <alignment vertical="top"/>
      <protection locked="0"/>
    </xf>
    <xf numFmtId="0" fontId="110" fillId="37" borderId="0" applyNumberFormat="0" applyBorder="0" applyAlignment="0" applyProtection="0">
      <alignment vertical="center"/>
    </xf>
    <xf numFmtId="38" fontId="0" fillId="0" borderId="0" applyFont="0" applyFill="0" applyBorder="0" applyAlignment="0" applyProtection="0">
      <alignment vertical="center"/>
    </xf>
    <xf numFmtId="0" fontId="81" fillId="63" borderId="0" applyNumberFormat="0" applyBorder="0" applyAlignment="0" applyProtection="0">
      <alignment vertical="center"/>
    </xf>
    <xf numFmtId="0" fontId="110" fillId="7" borderId="0" applyNumberFormat="0" applyBorder="0" applyAlignment="0" applyProtection="0">
      <alignment vertical="center"/>
    </xf>
    <xf numFmtId="187" fontId="0" fillId="0" borderId="0" applyFont="0" applyFill="0" applyBorder="0" applyAlignment="0" applyProtection="0">
      <alignment vertical="center"/>
    </xf>
    <xf numFmtId="0" fontId="111" fillId="0" borderId="0" applyNumberFormat="0" applyFill="0" applyBorder="0" applyAlignment="0" applyProtection="0">
      <alignment vertical="top"/>
      <protection locked="0"/>
    </xf>
    <xf numFmtId="0" fontId="107" fillId="0" borderId="27" applyNumberFormat="0" applyFill="0" applyAlignment="0" applyProtection="0">
      <alignment vertical="center"/>
    </xf>
    <xf numFmtId="188" fontId="0" fillId="0" borderId="0" applyFont="0" applyFill="0" applyBorder="0" applyAlignment="0" applyProtection="0">
      <alignment vertical="center"/>
    </xf>
    <xf numFmtId="189" fontId="0" fillId="0" borderId="0" applyFont="0" applyFill="0" applyBorder="0" applyAlignment="0" applyProtection="0">
      <alignment vertical="center"/>
    </xf>
    <xf numFmtId="0" fontId="0" fillId="0" borderId="0">
      <alignment vertical="center"/>
    </xf>
    <xf numFmtId="0" fontId="112" fillId="0" borderId="0">
      <alignment vertical="center"/>
    </xf>
    <xf numFmtId="0" fontId="14" fillId="64" borderId="0" applyNumberFormat="0" applyBorder="0" applyAlignment="0" applyProtection="0">
      <alignment vertical="center"/>
    </xf>
    <xf numFmtId="0" fontId="14" fillId="65" borderId="0" applyNumberFormat="0" applyBorder="0" applyAlignment="0" applyProtection="0">
      <alignment vertical="center"/>
    </xf>
    <xf numFmtId="0" fontId="81" fillId="34" borderId="0" applyNumberFormat="0" applyBorder="0" applyAlignment="0" applyProtection="0">
      <alignment vertical="center"/>
    </xf>
    <xf numFmtId="0" fontId="81" fillId="62" borderId="0" applyNumberFormat="0" applyBorder="0" applyAlignment="0" applyProtection="0">
      <alignment vertical="center"/>
    </xf>
    <xf numFmtId="0" fontId="58" fillId="60" borderId="0" applyNumberFormat="0" applyBorder="0" applyAlignment="0" applyProtection="0">
      <alignment vertical="center"/>
    </xf>
    <xf numFmtId="1" fontId="103" fillId="0" borderId="1">
      <alignment vertical="center"/>
      <protection locked="0"/>
    </xf>
    <xf numFmtId="0" fontId="113" fillId="0" borderId="0">
      <alignment vertical="center"/>
    </xf>
    <xf numFmtId="190" fontId="103" fillId="0" borderId="1">
      <alignment vertical="center"/>
      <protection locked="0"/>
    </xf>
    <xf numFmtId="40" fontId="0" fillId="0" borderId="0" applyFont="0" applyFill="0" applyBorder="0" applyAlignment="0" applyProtection="0">
      <alignment vertical="center"/>
    </xf>
    <xf numFmtId="0" fontId="114" fillId="0" borderId="0">
      <alignment vertical="center"/>
    </xf>
    <xf numFmtId="0" fontId="115" fillId="0" borderId="0"/>
  </cellStyleXfs>
  <cellXfs count="292">
    <xf numFmtId="0" fontId="0" fillId="0" borderId="0" xfId="0" applyAlignment="1"/>
    <xf numFmtId="0" fontId="1" fillId="0" borderId="0" xfId="0" applyFont="1" applyFill="1" applyAlignment="1">
      <alignment vertical="center"/>
    </xf>
    <xf numFmtId="0" fontId="2" fillId="0" borderId="0" xfId="0" applyFont="1" applyFill="1" applyAlignment="1">
      <alignment vertical="center" wrapText="1"/>
    </xf>
    <xf numFmtId="0" fontId="2" fillId="0" borderId="0" xfId="0" applyFont="1" applyFill="1" applyAlignment="1">
      <alignment vertical="center"/>
    </xf>
    <xf numFmtId="191" fontId="2" fillId="0" borderId="0" xfId="0" applyNumberFormat="1" applyFont="1" applyFill="1" applyAlignment="1">
      <alignment vertical="center"/>
    </xf>
    <xf numFmtId="192" fontId="2" fillId="0" borderId="0" xfId="0" applyNumberFormat="1" applyFont="1" applyFill="1" applyAlignment="1">
      <alignment vertical="center"/>
    </xf>
    <xf numFmtId="0" fontId="2" fillId="0" borderId="0" xfId="0" applyFont="1" applyAlignment="1"/>
    <xf numFmtId="0" fontId="3" fillId="0" borderId="0" xfId="181" applyFont="1" applyAlignment="1">
      <alignment horizontal="center" vertical="center"/>
    </xf>
    <xf numFmtId="191" fontId="3" fillId="0" borderId="0" xfId="181" applyNumberFormat="1" applyFont="1" applyAlignment="1">
      <alignment horizontal="center" vertical="center"/>
    </xf>
    <xf numFmtId="192" fontId="3" fillId="0" borderId="0" xfId="181" applyNumberFormat="1" applyFont="1" applyAlignment="1">
      <alignment horizontal="center" vertical="center" wrapText="1"/>
    </xf>
    <xf numFmtId="191" fontId="3" fillId="0" borderId="0" xfId="181" applyNumberFormat="1" applyFont="1" applyAlignment="1">
      <alignment vertical="center"/>
    </xf>
    <xf numFmtId="0" fontId="4" fillId="0" borderId="0" xfId="0" applyFont="1" applyFill="1" applyAlignment="1">
      <alignment horizontal="center" vertical="center"/>
    </xf>
    <xf numFmtId="191" fontId="4" fillId="0" borderId="0" xfId="0" applyNumberFormat="1" applyFont="1" applyFill="1" applyAlignment="1">
      <alignment horizontal="center" vertical="center"/>
    </xf>
    <xf numFmtId="192" fontId="5" fillId="0" borderId="0" xfId="0" applyNumberFormat="1" applyFont="1" applyFill="1" applyAlignment="1">
      <alignment horizontal="right" vertical="center"/>
    </xf>
    <xf numFmtId="3" fontId="6" fillId="0" borderId="1" xfId="0" applyNumberFormat="1" applyFont="1" applyFill="1" applyBorder="1" applyAlignment="1">
      <alignment horizontal="center" vertical="center" wrapText="1"/>
    </xf>
    <xf numFmtId="191" fontId="6" fillId="0" borderId="1" xfId="0" applyNumberFormat="1" applyFont="1" applyFill="1" applyBorder="1" applyAlignment="1">
      <alignment horizontal="center" vertical="center" wrapText="1"/>
    </xf>
    <xf numFmtId="192" fontId="6" fillId="0" borderId="1" xfId="0" applyNumberFormat="1" applyFont="1" applyFill="1" applyBorder="1" applyAlignment="1">
      <alignment horizontal="center" vertical="center" wrapText="1"/>
    </xf>
    <xf numFmtId="49" fontId="2" fillId="0" borderId="1" xfId="0" applyNumberFormat="1" applyFont="1" applyFill="1" applyBorder="1" applyAlignment="1" applyProtection="1">
      <alignment horizontal="left" vertical="center" wrapText="1"/>
    </xf>
    <xf numFmtId="191" fontId="2" fillId="0" borderId="1" xfId="187" applyNumberFormat="1" applyFont="1" applyBorder="1" applyAlignment="1">
      <alignment horizontal="right" vertical="center"/>
    </xf>
    <xf numFmtId="192" fontId="2" fillId="0" borderId="1" xfId="0" applyNumberFormat="1" applyFont="1" applyFill="1" applyBorder="1" applyAlignment="1">
      <alignment horizontal="right" vertical="center"/>
    </xf>
    <xf numFmtId="49" fontId="2" fillId="0" borderId="1"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91" fontId="1" fillId="0" borderId="1" xfId="187" applyNumberFormat="1" applyFont="1" applyBorder="1" applyAlignment="1">
      <alignment horizontal="right" vertical="center"/>
    </xf>
    <xf numFmtId="0" fontId="6" fillId="0" borderId="1" xfId="0" applyFont="1" applyFill="1" applyBorder="1" applyAlignment="1">
      <alignment horizontal="center" vertical="center"/>
    </xf>
    <xf numFmtId="191" fontId="6" fillId="0" borderId="1" xfId="187" applyNumberFormat="1" applyFont="1" applyBorder="1" applyAlignment="1">
      <alignment horizontal="right" vertical="center"/>
    </xf>
    <xf numFmtId="192" fontId="1" fillId="0" borderId="1" xfId="0" applyNumberFormat="1" applyFont="1" applyFill="1" applyBorder="1" applyAlignment="1">
      <alignment horizontal="right" vertical="center"/>
    </xf>
    <xf numFmtId="0" fontId="2" fillId="0" borderId="0" xfId="0" applyFont="1" applyFill="1" applyAlignment="1">
      <alignment horizontal="center" vertical="center" wrapText="1"/>
    </xf>
    <xf numFmtId="191" fontId="2" fillId="0" borderId="0" xfId="0" applyNumberFormat="1" applyFont="1" applyFill="1" applyAlignment="1">
      <alignment horizontal="center" vertical="center" wrapText="1"/>
    </xf>
    <xf numFmtId="192" fontId="2" fillId="0" borderId="0" xfId="0" applyNumberFormat="1" applyFont="1" applyFill="1" applyAlignment="1">
      <alignment horizontal="center" vertical="center" wrapText="1"/>
    </xf>
    <xf numFmtId="0" fontId="1" fillId="0" borderId="0" xfId="0" applyFont="1" applyFill="1" applyAlignment="1">
      <alignment vertical="center" wrapText="1"/>
    </xf>
    <xf numFmtId="191" fontId="1" fillId="0" borderId="0" xfId="0" applyNumberFormat="1" applyFont="1" applyFill="1" applyAlignment="1">
      <alignment vertical="center"/>
    </xf>
    <xf numFmtId="192" fontId="1" fillId="0" borderId="0" xfId="0" applyNumberFormat="1" applyFont="1" applyFill="1" applyAlignment="1">
      <alignment vertical="center"/>
    </xf>
    <xf numFmtId="0" fontId="0" fillId="0" borderId="0" xfId="0" applyFont="1" applyFill="1" applyBorder="1" applyAlignment="1">
      <alignment horizontal="center" vertical="center"/>
    </xf>
    <xf numFmtId="0" fontId="7" fillId="0" borderId="0" xfId="0" applyNumberFormat="1" applyFont="1" applyFill="1" applyBorder="1" applyAlignment="1">
      <alignment horizontal="center" vertical="center"/>
    </xf>
    <xf numFmtId="0" fontId="0" fillId="0" borderId="0" xfId="0" applyFont="1" applyFill="1" applyBorder="1" applyAlignment="1">
      <alignment horizontal="center" vertical="center" wrapText="1"/>
    </xf>
    <xf numFmtId="0" fontId="8" fillId="0" borderId="0" xfId="0" applyFont="1" applyFill="1" applyAlignment="1">
      <alignment horizontal="center" vertical="center"/>
    </xf>
    <xf numFmtId="0" fontId="3" fillId="0" borderId="0" xfId="181" applyFont="1" applyAlignment="1">
      <alignment horizontal="center" vertical="center" wrapText="1"/>
    </xf>
    <xf numFmtId="0" fontId="6" fillId="0" borderId="1" xfId="186"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6" fillId="0" borderId="2" xfId="186" applyFont="1" applyFill="1" applyBorder="1" applyAlignment="1">
      <alignment horizontal="center" vertical="center"/>
    </xf>
    <xf numFmtId="0" fontId="6" fillId="0" borderId="3" xfId="186" applyFont="1" applyFill="1" applyBorder="1" applyAlignment="1">
      <alignment horizontal="center" vertical="center"/>
    </xf>
    <xf numFmtId="0" fontId="8" fillId="0" borderId="1" xfId="0" applyFont="1" applyFill="1" applyBorder="1" applyAlignment="1">
      <alignment vertical="center" wrapText="1"/>
    </xf>
    <xf numFmtId="3" fontId="1" fillId="2" borderId="1" xfId="0" applyNumberFormat="1" applyFont="1" applyFill="1" applyBorder="1" applyAlignment="1">
      <alignment horizontal="center" vertical="center"/>
    </xf>
    <xf numFmtId="0" fontId="7" fillId="0" borderId="0" xfId="0" applyFont="1" applyFill="1" applyBorder="1" applyAlignment="1">
      <alignment horizontal="center"/>
    </xf>
    <xf numFmtId="0" fontId="9" fillId="0" borderId="0" xfId="0" applyFont="1" applyFill="1" applyBorder="1" applyAlignment="1">
      <alignment horizontal="center" vertical="center"/>
    </xf>
    <xf numFmtId="0" fontId="7" fillId="0" borderId="0" xfId="0" applyFont="1" applyFill="1" applyBorder="1" applyAlignment="1">
      <alignment horizontal="left"/>
    </xf>
    <xf numFmtId="0" fontId="7"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7" fillId="0" borderId="0" xfId="0" applyFont="1" applyFill="1" applyAlignment="1">
      <alignment vertical="center"/>
    </xf>
    <xf numFmtId="0" fontId="11" fillId="0" borderId="0" xfId="0" applyFont="1" applyFill="1" applyBorder="1" applyAlignment="1">
      <alignment horizontal="left" vertical="center"/>
    </xf>
    <xf numFmtId="0" fontId="12" fillId="0" borderId="0" xfId="186" applyFont="1" applyFill="1" applyAlignment="1">
      <alignment horizontal="center" vertical="center"/>
    </xf>
    <xf numFmtId="0" fontId="13"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wrapText="1"/>
    </xf>
    <xf numFmtId="0" fontId="14" fillId="0" borderId="0" xfId="0" applyFont="1" applyFill="1" applyBorder="1" applyAlignment="1">
      <alignment horizontal="center"/>
    </xf>
    <xf numFmtId="0" fontId="8" fillId="0" borderId="0" xfId="0" applyFont="1" applyFill="1" applyAlignment="1">
      <alignment vertical="center"/>
    </xf>
    <xf numFmtId="0" fontId="14" fillId="0" borderId="2" xfId="0" applyNumberFormat="1" applyFont="1" applyFill="1" applyBorder="1" applyAlignment="1">
      <alignment horizontal="center" vertical="center" wrapText="1"/>
    </xf>
    <xf numFmtId="0" fontId="14" fillId="0" borderId="3"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0" borderId="0" xfId="0" applyFont="1" applyFill="1" applyAlignment="1">
      <alignment vertical="center"/>
    </xf>
    <xf numFmtId="0" fontId="12" fillId="0" borderId="0" xfId="186" applyFont="1" applyFill="1" applyAlignment="1">
      <alignment horizontal="right" vertical="center"/>
    </xf>
    <xf numFmtId="193" fontId="6" fillId="0" borderId="1" xfId="181" applyNumberFormat="1" applyFont="1" applyBorder="1" applyAlignment="1">
      <alignment horizontal="center" vertical="center" wrapText="1"/>
    </xf>
    <xf numFmtId="0" fontId="14" fillId="0" borderId="1" xfId="0" applyFont="1" applyFill="1" applyBorder="1" applyAlignment="1">
      <alignment horizontal="center" vertical="center"/>
    </xf>
    <xf numFmtId="0" fontId="15" fillId="0" borderId="0" xfId="0" applyFont="1" applyFill="1" applyBorder="1" applyAlignment="1" applyProtection="1">
      <alignment horizontal="center" vertical="center"/>
      <protection locked="0"/>
    </xf>
    <xf numFmtId="191" fontId="15" fillId="0" borderId="0" xfId="0" applyNumberFormat="1" applyFont="1" applyFill="1" applyBorder="1" applyAlignment="1" applyProtection="1">
      <alignment horizontal="center" vertical="center"/>
      <protection locked="0"/>
    </xf>
    <xf numFmtId="0" fontId="12" fillId="0" borderId="0" xfId="0" applyFont="1" applyFill="1" applyBorder="1" applyAlignment="1" applyProtection="1">
      <alignment vertical="center"/>
      <protection locked="0"/>
    </xf>
    <xf numFmtId="191" fontId="12" fillId="0" borderId="0" xfId="0" applyNumberFormat="1" applyFont="1" applyFill="1" applyBorder="1" applyAlignment="1" applyProtection="1">
      <alignment horizontal="right" vertical="center"/>
      <protection locked="0"/>
    </xf>
    <xf numFmtId="0" fontId="6" fillId="0" borderId="1" xfId="0" applyFont="1" applyFill="1" applyBorder="1" applyAlignment="1" applyProtection="1">
      <alignment horizontal="center" vertical="center"/>
      <protection locked="0"/>
    </xf>
    <xf numFmtId="191" fontId="6"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vertical="center"/>
    </xf>
    <xf numFmtId="41" fontId="2" fillId="0" borderId="1" xfId="0" applyNumberFormat="1" applyFont="1" applyFill="1" applyBorder="1" applyAlignment="1">
      <alignment horizontal="center" vertical="center"/>
    </xf>
    <xf numFmtId="0" fontId="16" fillId="0" borderId="1" xfId="0" applyFont="1" applyFill="1" applyBorder="1" applyAlignment="1">
      <alignment vertical="center"/>
    </xf>
    <xf numFmtId="41" fontId="16" fillId="0" borderId="1" xfId="0" applyNumberFormat="1" applyFont="1" applyFill="1" applyBorder="1" applyAlignment="1">
      <alignment horizontal="center" vertical="center"/>
    </xf>
    <xf numFmtId="192" fontId="16" fillId="0" borderId="1" xfId="0" applyNumberFormat="1" applyFont="1" applyFill="1" applyBorder="1" applyAlignment="1">
      <alignment horizontal="right" vertical="center"/>
    </xf>
    <xf numFmtId="41" fontId="6" fillId="0" borderId="1" xfId="0" applyNumberFormat="1" applyFont="1" applyFill="1" applyBorder="1" applyAlignment="1">
      <alignment horizontal="center" vertical="center"/>
    </xf>
    <xf numFmtId="192" fontId="6" fillId="0" borderId="1" xfId="0" applyNumberFormat="1" applyFont="1" applyFill="1" applyBorder="1" applyAlignment="1">
      <alignment horizontal="right" vertical="center"/>
    </xf>
    <xf numFmtId="0" fontId="1" fillId="0" borderId="0" xfId="0" applyFont="1" applyFill="1" applyBorder="1" applyAlignment="1">
      <alignment vertical="center" wrapText="1"/>
    </xf>
    <xf numFmtId="0" fontId="4" fillId="0" borderId="0" xfId="0" applyFont="1" applyAlignment="1">
      <alignment vertical="center"/>
    </xf>
    <xf numFmtId="0" fontId="0" fillId="0" borderId="0" xfId="0" applyAlignment="1">
      <alignment horizontal="right" vertical="center"/>
    </xf>
    <xf numFmtId="0" fontId="2" fillId="0" borderId="0" xfId="0" applyFont="1" applyAlignment="1">
      <alignment horizontal="center" vertical="center"/>
    </xf>
    <xf numFmtId="0" fontId="0" fillId="0" borderId="0" xfId="0" applyFill="1" applyBorder="1" applyAlignment="1"/>
    <xf numFmtId="0" fontId="3" fillId="0" borderId="0" xfId="0" applyFont="1" applyAlignment="1">
      <alignment horizontal="center" vertical="center"/>
    </xf>
    <xf numFmtId="0" fontId="4" fillId="0" borderId="0" xfId="0" applyFont="1" applyFill="1" applyBorder="1" applyAlignment="1">
      <alignment vertical="center"/>
    </xf>
    <xf numFmtId="0" fontId="12" fillId="0" borderId="0" xfId="0" applyFont="1" applyAlignment="1">
      <alignment horizontal="right" vertical="center"/>
    </xf>
    <xf numFmtId="0" fontId="0" fillId="0" borderId="0" xfId="0" applyFill="1" applyBorder="1" applyAlignment="1">
      <alignment horizontal="right" vertical="center"/>
    </xf>
    <xf numFmtId="0" fontId="6" fillId="0" borderId="1" xfId="0" applyNumberFormat="1" applyFont="1" applyFill="1" applyBorder="1" applyAlignment="1" applyProtection="1">
      <alignment horizontal="center" vertical="center"/>
    </xf>
    <xf numFmtId="3" fontId="6" fillId="0" borderId="1" xfId="0" applyNumberFormat="1" applyFont="1" applyFill="1" applyBorder="1" applyAlignment="1" applyProtection="1">
      <alignment horizontal="center" vertical="center"/>
    </xf>
    <xf numFmtId="3" fontId="6" fillId="0" borderId="1" xfId="0" applyNumberFormat="1" applyFont="1" applyFill="1" applyBorder="1" applyAlignment="1" applyProtection="1">
      <alignment horizontal="right" vertical="center"/>
    </xf>
    <xf numFmtId="0" fontId="17" fillId="0" borderId="0" xfId="0" applyNumberFormat="1" applyFont="1" applyFill="1" applyBorder="1" applyAlignment="1" applyProtection="1"/>
    <xf numFmtId="3" fontId="17" fillId="0" borderId="0" xfId="0" applyNumberFormat="1" applyFont="1" applyFill="1" applyBorder="1" applyAlignment="1" applyProtection="1"/>
    <xf numFmtId="0" fontId="2" fillId="0" borderId="1" xfId="0" applyNumberFormat="1" applyFont="1" applyFill="1" applyBorder="1" applyAlignment="1" applyProtection="1">
      <alignment horizontal="center" vertical="center"/>
    </xf>
    <xf numFmtId="3" fontId="2" fillId="0" borderId="1"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pplyProtection="1">
      <alignment horizontal="right" vertical="center"/>
    </xf>
    <xf numFmtId="0" fontId="2" fillId="0" borderId="1" xfId="0" applyFont="1" applyFill="1" applyBorder="1" applyAlignment="1"/>
    <xf numFmtId="0" fontId="2" fillId="0" borderId="1" xfId="0" applyNumberFormat="1" applyFont="1" applyFill="1" applyBorder="1" applyAlignment="1" applyProtection="1"/>
    <xf numFmtId="0" fontId="1" fillId="0" borderId="1" xfId="0" applyNumberFormat="1" applyFont="1" applyFill="1" applyBorder="1" applyAlignment="1" applyProtection="1">
      <alignment horizontal="center" vertical="center"/>
    </xf>
    <xf numFmtId="0" fontId="1" fillId="0" borderId="1" xfId="0" applyFont="1" applyFill="1" applyBorder="1" applyAlignment="1">
      <alignment horizontal="left" vertical="center"/>
    </xf>
    <xf numFmtId="0" fontId="1" fillId="0" borderId="1" xfId="0" applyFont="1" applyFill="1" applyBorder="1" applyAlignment="1">
      <alignment horizontal="right" vertical="center"/>
    </xf>
    <xf numFmtId="0" fontId="1" fillId="0" borderId="1" xfId="0" applyNumberFormat="1" applyFont="1" applyFill="1" applyBorder="1" applyAlignment="1" applyProtection="1">
      <alignment horizontal="left" vertical="center"/>
    </xf>
    <xf numFmtId="0" fontId="1"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right" vertical="center"/>
    </xf>
    <xf numFmtId="0" fontId="2" fillId="0" borderId="1" xfId="0" applyFont="1" applyFill="1" applyBorder="1" applyAlignment="1">
      <alignment horizontal="center" vertical="center"/>
    </xf>
    <xf numFmtId="0" fontId="2" fillId="0" borderId="1" xfId="0" applyFont="1" applyFill="1" applyBorder="1" applyAlignment="1">
      <alignment horizontal="right" vertical="center"/>
    </xf>
    <xf numFmtId="194" fontId="6" fillId="0" borderId="1" xfId="0" applyNumberFormat="1" applyFont="1" applyFill="1" applyBorder="1" applyAlignment="1">
      <alignment horizontal="right" vertical="center"/>
    </xf>
    <xf numFmtId="194" fontId="6" fillId="0" borderId="1" xfId="0" applyNumberFormat="1" applyFont="1" applyFill="1" applyBorder="1" applyAlignment="1" applyProtection="1">
      <alignment horizontal="right" vertical="center"/>
    </xf>
    <xf numFmtId="0" fontId="0" fillId="0" borderId="0" xfId="0" applyFill="1" applyBorder="1" applyAlignment="1">
      <alignment horizontal="right"/>
    </xf>
    <xf numFmtId="0" fontId="9" fillId="0" borderId="0" xfId="0" applyFont="1" applyFill="1" applyBorder="1" applyAlignment="1"/>
    <xf numFmtId="0" fontId="10" fillId="0" borderId="0" xfId="0" applyNumberFormat="1" applyFont="1" applyFill="1" applyBorder="1" applyAlignment="1" applyProtection="1">
      <alignment vertical="center"/>
    </xf>
    <xf numFmtId="0" fontId="0" fillId="0" borderId="0" xfId="0" applyNumberFormat="1" applyFont="1" applyFill="1" applyBorder="1" applyAlignment="1" applyProtection="1"/>
    <xf numFmtId="0" fontId="18" fillId="0" borderId="0" xfId="0" applyFont="1" applyFill="1" applyAlignment="1">
      <alignment vertical="center"/>
    </xf>
    <xf numFmtId="0" fontId="19" fillId="0" borderId="0" xfId="0" applyFont="1" applyFill="1" applyAlignment="1">
      <alignment vertical="center"/>
    </xf>
    <xf numFmtId="0" fontId="20" fillId="0" borderId="0" xfId="0" applyFont="1" applyFill="1" applyAlignment="1">
      <alignment horizontal="center" vertical="center"/>
    </xf>
    <xf numFmtId="0" fontId="19" fillId="0" borderId="0" xfId="0" applyFont="1" applyFill="1" applyBorder="1" applyAlignment="1">
      <alignment horizontal="center" vertical="center"/>
    </xf>
    <xf numFmtId="0" fontId="13" fillId="0" borderId="1" xfId="0" applyFont="1" applyFill="1" applyBorder="1" applyAlignment="1">
      <alignment horizontal="center" vertical="center"/>
    </xf>
    <xf numFmtId="0" fontId="21" fillId="0" borderId="1" xfId="0" applyFont="1" applyFill="1" applyBorder="1" applyAlignment="1">
      <alignment vertical="center"/>
    </xf>
    <xf numFmtId="193" fontId="21" fillId="0" borderId="1" xfId="0" applyNumberFormat="1" applyFont="1" applyFill="1" applyBorder="1" applyAlignment="1">
      <alignment vertical="center"/>
    </xf>
    <xf numFmtId="0" fontId="22" fillId="0" borderId="0" xfId="0" applyFont="1" applyFill="1" applyAlignment="1">
      <alignment vertical="center" wrapText="1"/>
    </xf>
    <xf numFmtId="0" fontId="0" fillId="0" borderId="0" xfId="181" applyFont="1" applyAlignment="1"/>
    <xf numFmtId="0" fontId="0" fillId="0" borderId="0" xfId="186" applyFont="1" applyFill="1" applyAlignment="1">
      <alignment vertical="center"/>
    </xf>
    <xf numFmtId="0" fontId="0" fillId="0" borderId="0" xfId="186" applyFont="1" applyFill="1" applyAlignment="1">
      <alignment vertical="center" wrapText="1"/>
    </xf>
    <xf numFmtId="0" fontId="9" fillId="0" borderId="0" xfId="186" applyFont="1" applyFill="1" applyAlignment="1">
      <alignment vertical="center"/>
    </xf>
    <xf numFmtId="193" fontId="9" fillId="0" borderId="0" xfId="186" applyNumberFormat="1" applyFont="1" applyFill="1" applyAlignment="1">
      <alignment vertical="center"/>
    </xf>
    <xf numFmtId="193" fontId="0" fillId="0" borderId="0" xfId="186" applyNumberFormat="1" applyFont="1" applyFill="1" applyAlignment="1">
      <alignment vertical="center"/>
    </xf>
    <xf numFmtId="0" fontId="0" fillId="0" borderId="0" xfId="0">
      <alignment vertical="center"/>
    </xf>
    <xf numFmtId="0" fontId="2" fillId="0" borderId="0" xfId="181" applyFont="1" applyAlignment="1"/>
    <xf numFmtId="0" fontId="23" fillId="0" borderId="0" xfId="186" applyFont="1" applyFill="1" applyAlignment="1">
      <alignment vertical="center"/>
    </xf>
    <xf numFmtId="0" fontId="12" fillId="0" borderId="0" xfId="0" applyFont="1" applyAlignment="1"/>
    <xf numFmtId="0" fontId="2" fillId="0" borderId="0" xfId="186" applyFont="1" applyFill="1" applyAlignment="1">
      <alignment vertical="center"/>
    </xf>
    <xf numFmtId="0" fontId="6" fillId="0" borderId="4" xfId="186" applyFont="1" applyFill="1" applyBorder="1" applyAlignment="1">
      <alignment horizontal="center" vertical="center" wrapText="1"/>
    </xf>
    <xf numFmtId="0" fontId="2" fillId="0" borderId="0" xfId="186" applyFont="1" applyFill="1" applyAlignment="1">
      <alignment vertical="center" wrapText="1"/>
    </xf>
    <xf numFmtId="0" fontId="2" fillId="0" borderId="1" xfId="186" applyFont="1" applyFill="1" applyBorder="1" applyAlignment="1">
      <alignment horizontal="center" vertical="center" wrapText="1"/>
    </xf>
    <xf numFmtId="41" fontId="2" fillId="0" borderId="1" xfId="187" applyNumberFormat="1" applyFont="1" applyFill="1" applyBorder="1" applyAlignment="1">
      <alignment horizontal="right" vertical="center"/>
    </xf>
    <xf numFmtId="0" fontId="6" fillId="0" borderId="1" xfId="186" applyFont="1" applyFill="1" applyBorder="1" applyAlignment="1">
      <alignment horizontal="center" vertical="center"/>
    </xf>
    <xf numFmtId="195" fontId="13" fillId="0" borderId="1" xfId="1" applyNumberFormat="1" applyFont="1" applyFill="1" applyBorder="1" applyAlignment="1">
      <alignment vertical="center"/>
    </xf>
    <xf numFmtId="0" fontId="1" fillId="0" borderId="0" xfId="186" applyFont="1" applyFill="1" applyAlignment="1">
      <alignment vertical="center" wrapText="1"/>
    </xf>
    <xf numFmtId="0" fontId="24" fillId="0" borderId="0" xfId="0" applyNumberFormat="1" applyFont="1" applyFill="1" applyBorder="1" applyAlignment="1" applyProtection="1"/>
    <xf numFmtId="3" fontId="24" fillId="0" borderId="0" xfId="0" applyNumberFormat="1" applyFont="1" applyFill="1" applyBorder="1" applyAlignment="1" applyProtection="1"/>
    <xf numFmtId="0" fontId="2" fillId="0" borderId="1" xfId="0" applyNumberFormat="1" applyFont="1" applyFill="1" applyBorder="1" applyAlignment="1" applyProtection="1">
      <alignment horizontal="left" vertical="center"/>
    </xf>
    <xf numFmtId="0" fontId="0" fillId="0" borderId="0" xfId="0" applyFont="1" applyFill="1" applyAlignment="1"/>
    <xf numFmtId="0" fontId="0" fillId="0" borderId="0" xfId="0" applyFont="1" applyFill="1" applyBorder="1" applyAlignment="1">
      <alignment vertical="center"/>
    </xf>
    <xf numFmtId="0" fontId="12" fillId="0" borderId="0" xfId="0" applyFont="1" applyFill="1" applyBorder="1" applyAlignment="1">
      <alignment horizontal="right" vertical="center"/>
    </xf>
    <xf numFmtId="0" fontId="9" fillId="0" borderId="5" xfId="0" applyFont="1" applyFill="1" applyBorder="1" applyAlignment="1">
      <alignment horizontal="center" vertical="center"/>
    </xf>
    <xf numFmtId="3" fontId="0" fillId="0" borderId="5" xfId="0" applyNumberFormat="1" applyFont="1" applyFill="1" applyBorder="1" applyAlignment="1">
      <alignment horizontal="right" vertical="center"/>
    </xf>
    <xf numFmtId="0" fontId="9" fillId="0" borderId="5" xfId="0" applyFont="1" applyFill="1" applyBorder="1" applyAlignment="1">
      <alignment horizontal="left" vertical="center"/>
    </xf>
    <xf numFmtId="0" fontId="0" fillId="0" borderId="5" xfId="0" applyFont="1" applyFill="1" applyBorder="1" applyAlignment="1">
      <alignment horizontal="left" vertical="center"/>
    </xf>
    <xf numFmtId="0" fontId="9" fillId="0" borderId="5" xfId="0" applyFont="1" applyFill="1" applyBorder="1" applyAlignment="1">
      <alignment vertical="center"/>
    </xf>
    <xf numFmtId="0" fontId="0" fillId="0" borderId="5" xfId="0" applyFont="1" applyFill="1" applyBorder="1" applyAlignment="1">
      <alignment vertical="center"/>
    </xf>
    <xf numFmtId="0" fontId="2" fillId="0" borderId="0" xfId="0" applyFont="1" applyFill="1" applyAlignment="1"/>
    <xf numFmtId="196" fontId="2" fillId="0" borderId="0" xfId="0" applyNumberFormat="1" applyFont="1" applyFill="1" applyAlignment="1">
      <alignment vertical="center"/>
    </xf>
    <xf numFmtId="9" fontId="2" fillId="0" borderId="0" xfId="0" applyNumberFormat="1" applyFont="1" applyFill="1" applyAlignment="1">
      <alignment vertical="center"/>
    </xf>
    <xf numFmtId="0" fontId="3" fillId="0" borderId="0" xfId="0" applyFont="1" applyFill="1" applyAlignment="1">
      <alignment horizontal="center" vertical="center"/>
    </xf>
    <xf numFmtId="9" fontId="3" fillId="0" borderId="0" xfId="0" applyNumberFormat="1" applyFont="1" applyFill="1" applyAlignment="1">
      <alignment horizontal="center" vertical="center"/>
    </xf>
    <xf numFmtId="9" fontId="5" fillId="0" borderId="0" xfId="0" applyNumberFormat="1" applyFont="1" applyFill="1" applyAlignment="1">
      <alignment horizontal="right" vertical="center"/>
    </xf>
    <xf numFmtId="0" fontId="12" fillId="0" borderId="0" xfId="0" applyFont="1" applyFill="1" applyAlignment="1">
      <alignment vertical="center"/>
    </xf>
    <xf numFmtId="0" fontId="6" fillId="0" borderId="1" xfId="0"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3" fontId="1" fillId="0" borderId="1" xfId="188" applyNumberFormat="1" applyFont="1" applyFill="1" applyBorder="1" applyAlignment="1" applyProtection="1">
      <alignment vertical="center" wrapText="1"/>
    </xf>
    <xf numFmtId="194" fontId="1" fillId="0" borderId="1" xfId="187" applyNumberFormat="1" applyFont="1" applyFill="1" applyBorder="1" applyAlignment="1">
      <alignment horizontal="right" vertical="center"/>
    </xf>
    <xf numFmtId="9" fontId="1" fillId="0" borderId="1" xfId="187" applyNumberFormat="1" applyFont="1" applyFill="1" applyBorder="1" applyAlignment="1">
      <alignment horizontal="right" vertical="center"/>
    </xf>
    <xf numFmtId="192" fontId="1" fillId="0" borderId="1" xfId="0" applyNumberFormat="1" applyFont="1" applyFill="1" applyBorder="1" applyAlignment="1">
      <alignment vertical="center"/>
    </xf>
    <xf numFmtId="3" fontId="2" fillId="0" borderId="1" xfId="188" applyNumberFormat="1" applyFont="1" applyFill="1" applyBorder="1" applyAlignment="1" applyProtection="1">
      <alignment vertical="center" wrapText="1"/>
    </xf>
    <xf numFmtId="194" fontId="2" fillId="0" borderId="1" xfId="187" applyNumberFormat="1" applyFont="1" applyFill="1" applyBorder="1" applyAlignment="1">
      <alignment horizontal="right" vertical="center"/>
    </xf>
    <xf numFmtId="9" fontId="2" fillId="0" borderId="1" xfId="187" applyNumberFormat="1" applyFont="1" applyFill="1" applyBorder="1" applyAlignment="1">
      <alignment horizontal="right" vertical="center"/>
    </xf>
    <xf numFmtId="192" fontId="2" fillId="0" borderId="1" xfId="0" applyNumberFormat="1" applyFont="1" applyFill="1" applyBorder="1" applyAlignment="1">
      <alignment vertical="center"/>
    </xf>
    <xf numFmtId="49" fontId="2" fillId="0" borderId="1" xfId="0" applyNumberFormat="1" applyFont="1" applyFill="1" applyBorder="1" applyAlignment="1">
      <alignment horizontal="right" vertical="center"/>
    </xf>
    <xf numFmtId="0" fontId="2" fillId="0" borderId="1" xfId="188" applyFont="1" applyFill="1" applyBorder="1" applyAlignment="1">
      <alignment horizontal="left" vertical="center" wrapText="1"/>
    </xf>
    <xf numFmtId="194" fontId="1" fillId="0" borderId="1" xfId="187" applyNumberFormat="1" applyFont="1" applyBorder="1" applyAlignment="1">
      <alignment horizontal="right" vertical="center"/>
    </xf>
    <xf numFmtId="194" fontId="2" fillId="0" borderId="1" xfId="187" applyNumberFormat="1" applyFont="1" applyBorder="1" applyAlignment="1">
      <alignment horizontal="right" vertical="center"/>
    </xf>
    <xf numFmtId="0" fontId="2" fillId="0" borderId="1" xfId="0" applyNumberFormat="1" applyFont="1" applyFill="1" applyBorder="1" applyAlignment="1" applyProtection="1">
      <alignment vertical="center" wrapText="1"/>
    </xf>
    <xf numFmtId="49" fontId="1" fillId="0" borderId="1" xfId="0" applyNumberFormat="1" applyFont="1" applyFill="1" applyBorder="1" applyAlignment="1" applyProtection="1">
      <alignment horizontal="left" vertical="center" wrapText="1"/>
    </xf>
    <xf numFmtId="194" fontId="6" fillId="0" borderId="1" xfId="187" applyNumberFormat="1" applyFont="1" applyFill="1" applyBorder="1" applyAlignment="1">
      <alignment horizontal="right" vertical="center"/>
    </xf>
    <xf numFmtId="0" fontId="2" fillId="0" borderId="6" xfId="0" applyFont="1" applyFill="1" applyBorder="1" applyAlignment="1">
      <alignment horizontal="left" vertical="center" wrapText="1"/>
    </xf>
    <xf numFmtId="9" fontId="2" fillId="0" borderId="6" xfId="0" applyNumberFormat="1" applyFont="1" applyFill="1" applyBorder="1" applyAlignment="1">
      <alignment horizontal="left" vertical="center" wrapText="1"/>
    </xf>
    <xf numFmtId="0" fontId="22" fillId="0" borderId="0" xfId="0" applyFont="1" applyFill="1" applyBorder="1" applyAlignment="1">
      <alignment horizontal="left" vertical="center"/>
    </xf>
    <xf numFmtId="3" fontId="1" fillId="0" borderId="0" xfId="0" applyNumberFormat="1" applyFont="1" applyFill="1" applyBorder="1" applyAlignment="1">
      <alignment vertical="center"/>
    </xf>
    <xf numFmtId="9" fontId="1" fillId="0" borderId="0" xfId="188" applyNumberFormat="1" applyFont="1" applyFill="1" applyBorder="1" applyAlignment="1">
      <alignment vertical="center"/>
    </xf>
    <xf numFmtId="3" fontId="2" fillId="0" borderId="0" xfId="0" applyNumberFormat="1" applyFont="1" applyFill="1" applyAlignment="1">
      <alignment vertical="center"/>
    </xf>
    <xf numFmtId="194" fontId="2" fillId="0" borderId="0" xfId="0" applyNumberFormat="1" applyFont="1" applyFill="1" applyAlignment="1">
      <alignment vertical="center"/>
    </xf>
    <xf numFmtId="196" fontId="1" fillId="0" borderId="0" xfId="0" applyNumberFormat="1" applyFont="1" applyFill="1" applyAlignment="1">
      <alignment vertical="center"/>
    </xf>
    <xf numFmtId="9" fontId="1" fillId="0" borderId="0" xfId="0" applyNumberFormat="1" applyFont="1" applyFill="1" applyAlignment="1">
      <alignment vertical="center"/>
    </xf>
    <xf numFmtId="194" fontId="4" fillId="0" borderId="0" xfId="0" applyNumberFormat="1" applyFont="1" applyFill="1" applyAlignment="1">
      <alignment horizontal="center" vertical="center"/>
    </xf>
    <xf numFmtId="194" fontId="5" fillId="0" borderId="0" xfId="0" applyNumberFormat="1" applyFont="1" applyFill="1" applyAlignment="1">
      <alignment horizontal="right" vertical="center"/>
    </xf>
    <xf numFmtId="0" fontId="12" fillId="0" borderId="0" xfId="0" applyFont="1" applyFill="1" applyAlignment="1">
      <alignment horizontal="right" vertical="center"/>
    </xf>
    <xf numFmtId="194" fontId="6" fillId="0" borderId="1" xfId="0" applyNumberFormat="1" applyFont="1" applyFill="1" applyBorder="1" applyAlignment="1">
      <alignment horizontal="center" vertical="center" wrapText="1"/>
    </xf>
    <xf numFmtId="197" fontId="1" fillId="0" borderId="1" xfId="0" applyNumberFormat="1" applyFont="1" applyFill="1" applyBorder="1" applyAlignment="1">
      <alignment vertical="center"/>
    </xf>
    <xf numFmtId="194" fontId="6" fillId="0" borderId="1" xfId="187" applyNumberFormat="1" applyFont="1" applyBorder="1" applyAlignment="1">
      <alignment horizontal="right" vertical="center"/>
    </xf>
    <xf numFmtId="192" fontId="6" fillId="0" borderId="1" xfId="0" applyNumberFormat="1" applyFont="1" applyFill="1" applyBorder="1" applyAlignment="1">
      <alignment vertical="center"/>
    </xf>
    <xf numFmtId="194" fontId="1" fillId="0" borderId="0" xfId="0" applyNumberFormat="1" applyFont="1" applyFill="1" applyAlignment="1">
      <alignment vertical="center"/>
    </xf>
    <xf numFmtId="0" fontId="12" fillId="0" borderId="0" xfId="0" applyFont="1" applyFill="1" applyBorder="1" applyAlignment="1"/>
    <xf numFmtId="0" fontId="2" fillId="0" borderId="0" xfId="0" applyFont="1" applyFill="1" applyBorder="1" applyAlignment="1"/>
    <xf numFmtId="0" fontId="3" fillId="2" borderId="0" xfId="0" applyNumberFormat="1" applyFont="1" applyFill="1" applyBorder="1" applyAlignment="1" applyProtection="1">
      <alignment horizontal="center" vertical="center"/>
    </xf>
    <xf numFmtId="0" fontId="3" fillId="0" borderId="0" xfId="0" applyFont="1" applyFill="1" applyBorder="1" applyAlignment="1">
      <alignment horizontal="center" vertical="center"/>
    </xf>
    <xf numFmtId="0" fontId="25" fillId="0" borderId="0" xfId="0" applyFont="1" applyFill="1" applyAlignment="1">
      <alignment vertical="center"/>
    </xf>
    <xf numFmtId="0" fontId="25" fillId="0" borderId="0" xfId="0" applyFont="1" applyFill="1" applyBorder="1" applyAlignment="1">
      <alignment horizontal="center" vertical="center"/>
    </xf>
    <xf numFmtId="193" fontId="2" fillId="0" borderId="1" xfId="0" applyNumberFormat="1" applyFont="1" applyFill="1" applyBorder="1" applyAlignment="1">
      <alignment vertical="center"/>
    </xf>
    <xf numFmtId="0" fontId="22" fillId="0" borderId="0" xfId="0" applyFont="1" applyFill="1" applyAlignment="1">
      <alignment vertical="center"/>
    </xf>
    <xf numFmtId="193" fontId="12" fillId="0" borderId="0" xfId="186" applyNumberFormat="1" applyFont="1" applyFill="1" applyAlignment="1">
      <alignment horizontal="right" vertical="center"/>
    </xf>
    <xf numFmtId="41" fontId="6" fillId="0" borderId="1" xfId="187" applyNumberFormat="1" applyFont="1" applyFill="1" applyBorder="1" applyAlignment="1">
      <alignment horizontal="center" vertical="center"/>
    </xf>
    <xf numFmtId="0" fontId="1" fillId="0" borderId="0" xfId="0" applyFont="1" applyAlignment="1"/>
    <xf numFmtId="0" fontId="26" fillId="0" borderId="0" xfId="0" applyNumberFormat="1" applyFont="1" applyFill="1" applyBorder="1" applyAlignment="1" applyProtection="1">
      <alignment horizontal="center" vertical="center"/>
    </xf>
    <xf numFmtId="0" fontId="0" fillId="0" borderId="0" xfId="0" applyNumberFormat="1" applyFont="1" applyFill="1" applyBorder="1" applyAlignment="1" applyProtection="1">
      <alignment horizontal="right" vertical="center"/>
    </xf>
    <xf numFmtId="0" fontId="9" fillId="0" borderId="1" xfId="0" applyNumberFormat="1" applyFont="1" applyFill="1" applyBorder="1" applyAlignment="1" applyProtection="1">
      <alignment horizontal="center" vertical="center"/>
    </xf>
    <xf numFmtId="3" fontId="9" fillId="0" borderId="4" xfId="0" applyNumberFormat="1" applyFont="1" applyFill="1" applyBorder="1" applyAlignment="1" applyProtection="1">
      <alignment horizontal="right" vertical="center"/>
    </xf>
    <xf numFmtId="0" fontId="9" fillId="0" borderId="2" xfId="0" applyNumberFormat="1" applyFont="1" applyFill="1" applyBorder="1" applyAlignment="1" applyProtection="1">
      <alignment horizontal="center" vertical="center"/>
    </xf>
    <xf numFmtId="3" fontId="9" fillId="0" borderId="1" xfId="0" applyNumberFormat="1" applyFont="1" applyFill="1" applyBorder="1" applyAlignment="1" applyProtection="1">
      <alignment horizontal="right" vertical="center"/>
    </xf>
    <xf numFmtId="0" fontId="0" fillId="0" borderId="1" xfId="0" applyNumberFormat="1" applyFont="1" applyFill="1" applyBorder="1" applyAlignment="1" applyProtection="1">
      <alignment vertical="center"/>
    </xf>
    <xf numFmtId="3" fontId="0" fillId="0" borderId="7" xfId="0" applyNumberFormat="1" applyFont="1" applyFill="1" applyBorder="1" applyAlignment="1" applyProtection="1">
      <alignment horizontal="right" vertical="center"/>
    </xf>
    <xf numFmtId="0" fontId="0" fillId="0" borderId="2" xfId="0" applyNumberFormat="1" applyFont="1" applyFill="1" applyBorder="1" applyAlignment="1" applyProtection="1">
      <alignment vertical="center"/>
    </xf>
    <xf numFmtId="3" fontId="0" fillId="0" borderId="1" xfId="0" applyNumberFormat="1" applyFont="1" applyFill="1" applyBorder="1" applyAlignment="1" applyProtection="1">
      <alignment horizontal="right" vertical="center"/>
    </xf>
    <xf numFmtId="3" fontId="0" fillId="0" borderId="8" xfId="0" applyNumberFormat="1" applyFont="1" applyFill="1" applyBorder="1" applyAlignment="1" applyProtection="1">
      <alignment horizontal="right" vertical="center"/>
    </xf>
    <xf numFmtId="0" fontId="6" fillId="0" borderId="0" xfId="0" applyFont="1" applyFill="1" applyBorder="1" applyAlignment="1"/>
    <xf numFmtId="0" fontId="3" fillId="0" borderId="0" xfId="0" applyNumberFormat="1" applyFont="1" applyFill="1" applyAlignment="1" applyProtection="1">
      <alignment horizontal="center" vertical="center"/>
    </xf>
    <xf numFmtId="0" fontId="10" fillId="0" borderId="0" xfId="0" applyFont="1" applyFill="1" applyBorder="1" applyAlignment="1">
      <alignment vertical="center"/>
    </xf>
    <xf numFmtId="0" fontId="10" fillId="0" borderId="0" xfId="0" applyFont="1" applyFill="1" applyBorder="1" applyAlignment="1">
      <alignment horizontal="right" vertical="center"/>
    </xf>
    <xf numFmtId="0" fontId="6"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vertical="center"/>
    </xf>
    <xf numFmtId="0" fontId="0" fillId="0" borderId="1" xfId="0" applyFill="1" applyBorder="1" applyAlignment="1"/>
    <xf numFmtId="0" fontId="6" fillId="0" borderId="0" xfId="0" applyFont="1" applyAlignment="1"/>
    <xf numFmtId="0" fontId="0" fillId="0" borderId="1" xfId="0" applyNumberFormat="1" applyFont="1" applyFill="1" applyBorder="1" applyAlignment="1" applyProtection="1">
      <alignment vertical="center" wrapText="1"/>
    </xf>
    <xf numFmtId="0" fontId="0" fillId="0" borderId="0" xfId="0" applyFont="1" applyFill="1" applyBorder="1" applyAlignment="1"/>
    <xf numFmtId="0" fontId="0" fillId="0" borderId="0" xfId="0" applyNumberFormat="1" applyFont="1" applyFill="1" applyBorder="1" applyAlignment="1" applyProtection="1">
      <alignment vertical="center"/>
    </xf>
    <xf numFmtId="3" fontId="0" fillId="0" borderId="9" xfId="0" applyNumberFormat="1" applyFont="1" applyFill="1" applyBorder="1" applyAlignment="1">
      <alignment horizontal="right" vertical="center"/>
    </xf>
    <xf numFmtId="0" fontId="9" fillId="0" borderId="10" xfId="0" applyFont="1" applyFill="1" applyBorder="1" applyAlignment="1">
      <alignment horizontal="left" vertical="center"/>
    </xf>
    <xf numFmtId="3" fontId="0" fillId="0" borderId="11" xfId="0" applyNumberFormat="1" applyFont="1" applyFill="1" applyBorder="1" applyAlignment="1">
      <alignment horizontal="right" vertical="center"/>
    </xf>
    <xf numFmtId="0" fontId="9" fillId="0" borderId="9" xfId="0" applyFont="1" applyFill="1" applyBorder="1" applyAlignment="1">
      <alignment horizontal="left" vertical="center"/>
    </xf>
    <xf numFmtId="0" fontId="0" fillId="0" borderId="10" xfId="0" applyFont="1" applyFill="1" applyBorder="1" applyAlignment="1">
      <alignment horizontal="left" vertical="center"/>
    </xf>
    <xf numFmtId="0" fontId="9" fillId="0" borderId="0" xfId="0" applyFont="1" applyFill="1" applyAlignment="1">
      <alignment vertical="center"/>
    </xf>
    <xf numFmtId="0" fontId="0" fillId="0" borderId="0" xfId="0" applyFont="1" applyFill="1" applyAlignment="1">
      <alignment vertical="center"/>
    </xf>
    <xf numFmtId="192" fontId="0" fillId="0" borderId="0" xfId="0" applyNumberFormat="1" applyFont="1" applyFill="1" applyAlignment="1">
      <alignment vertical="center"/>
    </xf>
    <xf numFmtId="192" fontId="3" fillId="0" borderId="0" xfId="0" applyNumberFormat="1" applyFont="1" applyFill="1" applyAlignment="1">
      <alignment horizontal="center" vertical="center"/>
    </xf>
    <xf numFmtId="1" fontId="12" fillId="0" borderId="0" xfId="0" applyNumberFormat="1" applyFont="1" applyFill="1" applyAlignment="1">
      <alignment vertical="center"/>
    </xf>
    <xf numFmtId="198" fontId="2" fillId="0" borderId="1" xfId="173" applyNumberFormat="1" applyFont="1" applyFill="1" applyBorder="1" applyAlignment="1">
      <alignment vertical="center"/>
    </xf>
    <xf numFmtId="192" fontId="2" fillId="0" borderId="1" xfId="173" applyNumberFormat="1" applyFont="1" applyFill="1" applyBorder="1" applyAlignment="1">
      <alignment vertical="center"/>
    </xf>
    <xf numFmtId="192" fontId="12" fillId="0" borderId="1" xfId="0" applyNumberFormat="1" applyFont="1" applyFill="1" applyBorder="1" applyAlignment="1">
      <alignment horizontal="right" vertical="center"/>
    </xf>
    <xf numFmtId="0" fontId="1" fillId="0" borderId="1" xfId="0" applyFont="1" applyFill="1" applyBorder="1" applyAlignment="1">
      <alignment vertical="center"/>
    </xf>
    <xf numFmtId="198" fontId="1" fillId="0" borderId="1" xfId="173" applyNumberFormat="1" applyFont="1" applyFill="1" applyBorder="1" applyAlignment="1">
      <alignment vertical="center"/>
    </xf>
    <xf numFmtId="192" fontId="1" fillId="0" borderId="1" xfId="173" applyNumberFormat="1" applyFont="1" applyFill="1" applyBorder="1" applyAlignment="1">
      <alignment vertical="center"/>
    </xf>
    <xf numFmtId="198" fontId="6" fillId="0" borderId="1" xfId="173" applyNumberFormat="1" applyFont="1" applyFill="1" applyBorder="1" applyAlignment="1">
      <alignment vertical="center"/>
    </xf>
    <xf numFmtId="192" fontId="6" fillId="0" borderId="1" xfId="173" applyNumberFormat="1" applyFont="1" applyFill="1" applyBorder="1" applyAlignment="1">
      <alignment vertical="center"/>
    </xf>
    <xf numFmtId="0" fontId="2" fillId="0" borderId="0" xfId="0" applyFont="1" applyFill="1" applyAlignment="1">
      <alignment horizontal="left" vertical="center" wrapText="1"/>
    </xf>
    <xf numFmtId="192" fontId="2" fillId="0" borderId="0" xfId="0" applyNumberFormat="1" applyFont="1" applyFill="1" applyAlignment="1">
      <alignment horizontal="left" vertical="center" wrapText="1"/>
    </xf>
    <xf numFmtId="0" fontId="0" fillId="0" borderId="0" xfId="0" applyFont="1" applyFill="1" applyBorder="1" applyAlignment="1">
      <alignment horizontal="left" vertical="center" wrapText="1"/>
    </xf>
    <xf numFmtId="192" fontId="0" fillId="0" borderId="0" xfId="0" applyNumberFormat="1" applyFont="1" applyFill="1" applyBorder="1" applyAlignment="1">
      <alignment horizontal="left" vertical="center" wrapText="1"/>
    </xf>
    <xf numFmtId="0" fontId="0" fillId="0" borderId="0" xfId="0" applyFill="1" applyBorder="1" applyAlignment="1">
      <alignment horizontal="left" vertical="center" wrapText="1"/>
    </xf>
    <xf numFmtId="192" fontId="0" fillId="0" borderId="0" xfId="0" applyNumberFormat="1" applyFill="1" applyBorder="1" applyAlignment="1">
      <alignment horizontal="left" vertical="center" wrapText="1"/>
    </xf>
    <xf numFmtId="192" fontId="9" fillId="0" borderId="0" xfId="0" applyNumberFormat="1" applyFont="1" applyFill="1" applyAlignment="1">
      <alignment vertical="center"/>
    </xf>
    <xf numFmtId="0" fontId="9" fillId="0" borderId="0" xfId="0" applyFont="1" applyFill="1" applyAlignment="1"/>
    <xf numFmtId="198" fontId="0" fillId="0" borderId="0" xfId="0" applyNumberFormat="1" applyFont="1" applyFill="1" applyAlignment="1"/>
    <xf numFmtId="9" fontId="0" fillId="0" borderId="0" xfId="0" applyNumberFormat="1" applyFont="1" applyFill="1" applyAlignment="1"/>
    <xf numFmtId="0" fontId="27" fillId="0" borderId="0" xfId="0" applyFont="1" applyFill="1" applyAlignment="1"/>
    <xf numFmtId="198" fontId="27" fillId="0" borderId="0" xfId="0" applyNumberFormat="1" applyFont="1" applyFill="1" applyAlignment="1"/>
    <xf numFmtId="9" fontId="12" fillId="0" borderId="0" xfId="0" applyNumberFormat="1" applyFont="1" applyFill="1" applyAlignment="1">
      <alignment horizontal="right" vertical="center"/>
    </xf>
    <xf numFmtId="198" fontId="6" fillId="0" borderId="1" xfId="0" applyNumberFormat="1" applyFont="1" applyFill="1" applyBorder="1" applyAlignment="1">
      <alignment horizontal="center" vertical="center"/>
    </xf>
    <xf numFmtId="0" fontId="6" fillId="0" borderId="1" xfId="0" applyNumberFormat="1" applyFont="1" applyFill="1" applyBorder="1" applyAlignment="1" applyProtection="1">
      <alignment vertical="center"/>
    </xf>
    <xf numFmtId="198" fontId="6" fillId="0" borderId="1" xfId="0" applyNumberFormat="1" applyFont="1" applyFill="1" applyBorder="1" applyAlignment="1">
      <alignment vertical="center"/>
    </xf>
    <xf numFmtId="9" fontId="6" fillId="0" borderId="1" xfId="0" applyNumberFormat="1" applyFont="1" applyFill="1" applyBorder="1" applyAlignment="1">
      <alignment vertical="center"/>
    </xf>
    <xf numFmtId="198" fontId="9" fillId="0" borderId="0" xfId="0" applyNumberFormat="1" applyFont="1" applyFill="1" applyAlignment="1"/>
    <xf numFmtId="0" fontId="2" fillId="0" borderId="1" xfId="0" applyNumberFormat="1" applyFont="1" applyFill="1" applyBorder="1" applyAlignment="1" applyProtection="1">
      <alignment horizontal="left" vertical="center" indent="1"/>
    </xf>
    <xf numFmtId="198" fontId="2" fillId="0" borderId="4" xfId="173" applyNumberFormat="1" applyFont="1" applyFill="1" applyBorder="1" applyAlignment="1">
      <alignment vertical="center"/>
    </xf>
    <xf numFmtId="9" fontId="2" fillId="0" borderId="1" xfId="0" applyNumberFormat="1" applyFont="1" applyFill="1" applyBorder="1" applyAlignment="1">
      <alignment vertical="center"/>
    </xf>
    <xf numFmtId="198" fontId="2" fillId="0" borderId="1" xfId="0" applyNumberFormat="1" applyFont="1" applyFill="1" applyBorder="1" applyAlignment="1">
      <alignment vertical="center"/>
    </xf>
    <xf numFmtId="198" fontId="6" fillId="0" borderId="4" xfId="173" applyNumberFormat="1" applyFont="1" applyFill="1" applyBorder="1" applyAlignment="1">
      <alignment vertical="center"/>
    </xf>
    <xf numFmtId="0" fontId="9" fillId="0" borderId="0" xfId="0" applyFont="1" applyAlignment="1"/>
    <xf numFmtId="198" fontId="2" fillId="0" borderId="1" xfId="199" applyNumberFormat="1" applyFont="1" applyFill="1" applyBorder="1" applyAlignment="1" applyProtection="1">
      <alignment horizontal="right" vertical="center"/>
    </xf>
    <xf numFmtId="0" fontId="1" fillId="0" borderId="1" xfId="0" applyNumberFormat="1" applyFont="1" applyFill="1" applyBorder="1" applyAlignment="1" applyProtection="1">
      <alignment horizontal="left" vertical="center" indent="1"/>
    </xf>
    <xf numFmtId="198" fontId="1" fillId="0" borderId="1" xfId="0" applyNumberFormat="1" applyFont="1" applyFill="1" applyBorder="1" applyAlignment="1">
      <alignment vertical="center"/>
    </xf>
    <xf numFmtId="9" fontId="1" fillId="0" borderId="1" xfId="0" applyNumberFormat="1" applyFont="1" applyFill="1" applyBorder="1" applyAlignment="1">
      <alignment vertical="center"/>
    </xf>
    <xf numFmtId="199" fontId="6" fillId="0" borderId="1" xfId="185" applyNumberFormat="1" applyFont="1" applyFill="1" applyBorder="1" applyAlignment="1" applyProtection="1">
      <alignment horizontal="center" vertical="center"/>
    </xf>
    <xf numFmtId="0" fontId="0" fillId="0" borderId="6" xfId="0" applyFill="1" applyBorder="1" applyAlignment="1">
      <alignment vertical="center" wrapText="1"/>
    </xf>
    <xf numFmtId="9" fontId="0" fillId="0" borderId="0" xfId="0" applyNumberFormat="1" applyFill="1" applyBorder="1" applyAlignment="1">
      <alignment vertical="center" wrapText="1"/>
    </xf>
    <xf numFmtId="200" fontId="0" fillId="0" borderId="0" xfId="0" applyNumberFormat="1" applyFont="1" applyFill="1" applyAlignment="1"/>
    <xf numFmtId="9" fontId="9" fillId="0" borderId="0" xfId="0" applyNumberFormat="1" applyFont="1" applyFill="1" applyAlignment="1"/>
    <xf numFmtId="192" fontId="9" fillId="0" borderId="0" xfId="0" applyNumberFormat="1" applyFont="1" applyFill="1" applyAlignment="1"/>
    <xf numFmtId="0" fontId="12" fillId="0" borderId="1" xfId="0" applyFont="1" applyFill="1" applyBorder="1" applyAlignment="1"/>
    <xf numFmtId="0" fontId="28" fillId="0" borderId="0" xfId="0" applyFont="1" applyFill="1" applyBorder="1" applyAlignment="1">
      <alignment vertical="center"/>
    </xf>
    <xf numFmtId="0" fontId="29" fillId="0" borderId="0" xfId="0" applyFont="1" applyFill="1" applyBorder="1" applyAlignment="1">
      <alignment vertical="center"/>
    </xf>
    <xf numFmtId="0" fontId="30" fillId="0" borderId="0" xfId="0" applyFont="1" applyFill="1" applyBorder="1" applyAlignment="1">
      <alignment horizontal="left"/>
    </xf>
    <xf numFmtId="0" fontId="31" fillId="0" borderId="0" xfId="0" applyFont="1" applyFill="1" applyBorder="1" applyAlignment="1">
      <alignment vertical="center"/>
    </xf>
    <xf numFmtId="0" fontId="32" fillId="0" borderId="0" xfId="0" applyFont="1" applyFill="1" applyBorder="1" applyAlignment="1">
      <alignment horizontal="left" vertical="center"/>
    </xf>
    <xf numFmtId="0" fontId="32"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28" fillId="0" borderId="0" xfId="0" applyFont="1" applyFill="1" applyBorder="1" applyAlignment="1">
      <alignment horizontal="left" vertical="center"/>
    </xf>
    <xf numFmtId="0" fontId="29" fillId="0" borderId="0" xfId="0" applyFont="1" applyFill="1" applyBorder="1" applyAlignment="1">
      <alignment horizontal="left" vertical="center"/>
    </xf>
    <xf numFmtId="0" fontId="33" fillId="0" borderId="0" xfId="0" applyFont="1" applyAlignment="1">
      <alignment horizontal="center" vertical="center" wrapText="1"/>
    </xf>
    <xf numFmtId="0" fontId="34" fillId="0" borderId="0" xfId="0" applyFont="1" applyAlignment="1">
      <alignment horizontal="center" vertical="center" wrapText="1"/>
    </xf>
    <xf numFmtId="0" fontId="35" fillId="0" borderId="0" xfId="0" applyFont="1" applyAlignment="1">
      <alignment horizontal="center" vertical="center"/>
    </xf>
  </cellXfs>
  <cellStyles count="21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gdp" xfId="49"/>
    <cellStyle name="好_2007年收支情况及2008年收支预计表(汇总表)_2014省级收入及财力12.12（更新后）" xfId="50"/>
    <cellStyle name="差_核定人数下发表_2014省级收入及财力12.12（更新后）" xfId="51"/>
    <cellStyle name="强调文字颜色 2 3 2" xfId="52"/>
    <cellStyle name="Accent2 - 40%" xfId="53"/>
    <cellStyle name="标题 2 3_1.3日 2017年预算草案 - 副本" xfId="54"/>
    <cellStyle name="百_04-19" xfId="55"/>
    <cellStyle name="60% - 强调文字颜色 2 3" xfId="56"/>
    <cellStyle name="货_NJ18-15" xfId="57"/>
    <cellStyle name="百_NJ18-39" xfId="58"/>
    <cellStyle name="好_0605石屏县_2014省级收入12.2（更新后）" xfId="59"/>
    <cellStyle name="差_2006年28四川" xfId="60"/>
    <cellStyle name="20% - 强调文字颜色 1 2_3.2017全省支出" xfId="61"/>
    <cellStyle name="0,0_x000d__x000a_NA_x000d__x000a_" xfId="62"/>
    <cellStyle name="Accent5_Sheet2" xfId="63"/>
    <cellStyle name="计算 3 2" xfId="64"/>
    <cellStyle name="40% - 强调文字颜色 4 2" xfId="65"/>
    <cellStyle name="Ç§·" xfId="66"/>
    <cellStyle name="Currency [0]" xfId="67"/>
    <cellStyle name="标题 1 2_1.3日 2017年预算草案 - 副本" xfId="68"/>
    <cellStyle name="20% - 强调文字颜色 3 3" xfId="69"/>
    <cellStyle name="Heading 3" xfId="70"/>
    <cellStyle name="好_gdp" xfId="71"/>
    <cellStyle name="差_2006年全省财力计算表（中央、决算）" xfId="72"/>
    <cellStyle name="标题 7" xfId="73"/>
    <cellStyle name="标题 4 2 2" xfId="74"/>
    <cellStyle name="_ET_STYLE_NoName_00_" xfId="75"/>
    <cellStyle name="解释性文本 2" xfId="76"/>
    <cellStyle name="差_城建部门" xfId="77"/>
    <cellStyle name="标题 3 3" xfId="78"/>
    <cellStyle name="Accent3 - 60%" xfId="79"/>
    <cellStyle name="Input [yellow]" xfId="80"/>
    <cellStyle name="_13-19(1)" xfId="81"/>
    <cellStyle name="60% - 强调文字颜色 4 2" xfId="82"/>
    <cellStyle name="Neutral" xfId="83"/>
    <cellStyle name="千位分隔 5" xfId="84"/>
    <cellStyle name="标题 4 4" xfId="85"/>
    <cellStyle name="Linked Cell" xfId="86"/>
    <cellStyle name="20% - 强调文字颜色 6 2 2" xfId="87"/>
    <cellStyle name="40% - 强调文字颜色 4 4" xfId="88"/>
    <cellStyle name="20% - 强调文字颜色 2 2 4" xfId="89"/>
    <cellStyle name="40% - 强调文字颜色 3 2 3" xfId="90"/>
    <cellStyle name="差_Material reprot In Mar" xfId="91"/>
    <cellStyle name="60% - Accent5" xfId="92"/>
    <cellStyle name="60% - 强调文字颜色 3 4" xfId="93"/>
    <cellStyle name="60% - Accent4" xfId="94"/>
    <cellStyle name="差_2010年收入预测表（20091219)）_支出汇总" xfId="95"/>
    <cellStyle name="20% - 强调文字颜色 1 2" xfId="96"/>
    <cellStyle name="好_2008计算资料（8月5）" xfId="97"/>
    <cellStyle name="40% - 强调文字颜色 2 2_3.2017全省支出" xfId="98"/>
    <cellStyle name="Accent6_2006年33甘肃" xfId="99"/>
    <cellStyle name="Accent6 - 40%" xfId="100"/>
    <cellStyle name="常规 3 3" xfId="101"/>
    <cellStyle name="差_2010省级行政性收费专项收入批复" xfId="102"/>
    <cellStyle name="差_07临沂" xfId="103"/>
    <cellStyle name="Normal_#10-Headcount" xfId="104"/>
    <cellStyle name="60% - 强调文字颜色 1 3 2" xfId="105"/>
    <cellStyle name="Filter Input Text" xfId="106"/>
    <cellStyle name="60% - Accent3" xfId="107"/>
    <cellStyle name="HEADING1" xfId="108"/>
    <cellStyle name="60% - 强调文字颜色 3 3 2" xfId="109"/>
    <cellStyle name="Percent_laroux" xfId="110"/>
    <cellStyle name="Accent1 - 20%" xfId="111"/>
    <cellStyle name="20% - Accent3" xfId="112"/>
    <cellStyle name="20% - Accent5" xfId="113"/>
    <cellStyle name="Accent5 - 20%" xfId="114"/>
    <cellStyle name="Currency_04" xfId="115"/>
    <cellStyle name="Heading 2" xfId="116"/>
    <cellStyle name="60% - 强调文字颜色 6 2 4" xfId="117"/>
    <cellStyle name="Accent2" xfId="118"/>
    <cellStyle name="40% - 强调文字颜色 5 3 2" xfId="119"/>
    <cellStyle name="差_05潍坊" xfId="120"/>
    <cellStyle name="40% - Accent3" xfId="121"/>
    <cellStyle name="Normal - Style1" xfId="122"/>
    <cellStyle name="警告文本 2" xfId="123"/>
    <cellStyle name="Percent [2]" xfId="124"/>
    <cellStyle name="常规 9 2" xfId="125"/>
    <cellStyle name="Accent1" xfId="126"/>
    <cellStyle name="60% - 强调文字颜色 4 4" xfId="127"/>
    <cellStyle name="40% - 强调文字颜色 6 2" xfId="128"/>
    <cellStyle name="Date" xfId="129"/>
    <cellStyle name="强调 3" xfId="130"/>
    <cellStyle name="60% - Accent2" xfId="131"/>
    <cellStyle name="60% - Accent6" xfId="132"/>
    <cellStyle name="Accent6 - 60%" xfId="133"/>
    <cellStyle name="Filter Label" xfId="134"/>
    <cellStyle name="60% - 强调文字颜色 6 4" xfId="135"/>
    <cellStyle name="Check Cell" xfId="136"/>
    <cellStyle name="RowLevel_0" xfId="137"/>
    <cellStyle name="Header2" xfId="138"/>
    <cellStyle name="Accent2 - 60%" xfId="139"/>
    <cellStyle name="Accent1 - 60%" xfId="140"/>
    <cellStyle name="Accent2 - 20%" xfId="141"/>
    <cellStyle name="Accent3 - 40%" xfId="142"/>
    <cellStyle name="Accent5" xfId="143"/>
    <cellStyle name="输入 2 2" xfId="144"/>
    <cellStyle name="标题 6" xfId="145"/>
    <cellStyle name="Calc Currency (0)" xfId="146"/>
    <cellStyle name="Calculation" xfId="147"/>
    <cellStyle name="好_第一部分：综合全" xfId="148"/>
    <cellStyle name="통화_BOILER-CO1" xfId="149"/>
    <cellStyle name="comma zerodec" xfId="150"/>
    <cellStyle name="Comma_04" xfId="151"/>
    <cellStyle name="Currency1" xfId="152"/>
    <cellStyle name="Dollar (zero dec)" xfId="153"/>
    <cellStyle name="Fixed" xfId="154"/>
    <cellStyle name="Grey" xfId="155"/>
    <cellStyle name="Header1" xfId="156"/>
    <cellStyle name="Heading 1" xfId="157"/>
    <cellStyle name="HEADING2" xfId="158"/>
    <cellStyle name="no dec" xfId="159"/>
    <cellStyle name="Norma,_laroux_4_营业在建 (2)_E21" xfId="160"/>
    <cellStyle name="Normal 12" xfId="161"/>
    <cellStyle name="Output" xfId="162"/>
    <cellStyle name="Total" xfId="163"/>
    <cellStyle name="表标题" xfId="164"/>
    <cellStyle name="好_00省级(打印)" xfId="165"/>
    <cellStyle name="强调文字颜色 4 2_3.2017全省支出" xfId="166"/>
    <cellStyle name="检查单元格 2 3" xfId="167"/>
    <cellStyle name="输出 2 2" xfId="168"/>
    <cellStyle name="强调文字颜色 1 2 2" xfId="169"/>
    <cellStyle name="差_530629_2006年县级财政报表附表" xfId="170"/>
    <cellStyle name="强调文字颜色 3 2 2" xfId="171"/>
    <cellStyle name="常规 6 3" xfId="172"/>
    <cellStyle name="常规_Sheet1_1" xfId="173"/>
    <cellStyle name="好_material report in Jul" xfId="174"/>
    <cellStyle name="常规_Sheet1" xfId="175"/>
    <cellStyle name="烹拳_ +Foil &amp; -FOIL &amp; PAPER" xfId="176"/>
    <cellStyle name="强调文字颜色 6 3 2" xfId="177"/>
    <cellStyle name="汇总 2 2" xfId="178"/>
    <cellStyle name="千位分隔[0] 3" xfId="179"/>
    <cellStyle name="货币 2" xfId="180"/>
    <cellStyle name="常规 15 3" xfId="181"/>
    <cellStyle name="常规 16_2016年结算与财力5.17" xfId="182"/>
    <cellStyle name="常规 4" xfId="183"/>
    <cellStyle name="常规_10.2021年全市收支表" xfId="184"/>
    <cellStyle name="常规_2014年公共财政支出预算表（到项级科目）" xfId="185"/>
    <cellStyle name="常规_附件：2012年出口退税基数及超基数上解情况表" xfId="186"/>
    <cellStyle name="常规_全省基金收入" xfId="187"/>
    <cellStyle name="常规_省本级（省直组）" xfId="188"/>
    <cellStyle name="超级链接" xfId="189"/>
    <cellStyle name="好_03昭通" xfId="190"/>
    <cellStyle name="콤마 [0]_BOILER-CO1" xfId="191"/>
    <cellStyle name="强调文字颜色 6 2_3.2017全省支出" xfId="192"/>
    <cellStyle name="好_530629_2006年县级财政报表附表" xfId="193"/>
    <cellStyle name="烹拳 [0]_ +Foil &amp; -FOIL &amp; PAPER" xfId="194"/>
    <cellStyle name="后继超级链接" xfId="195"/>
    <cellStyle name="汇总 4" xfId="196"/>
    <cellStyle name="霓付 [0]_ +Foil &amp; -FOIL &amp; PAPER" xfId="197"/>
    <cellStyle name="霓付_ +Foil &amp; -FOIL &amp; PAPER" xfId="198"/>
    <cellStyle name="千位分隔[0]_预算内月报" xfId="199"/>
    <cellStyle name="钎霖_4岿角利" xfId="200"/>
    <cellStyle name="强调 1" xfId="201"/>
    <cellStyle name="强调 2" xfId="202"/>
    <cellStyle name="强调文字颜色 2 2_3.2017全省支出" xfId="203"/>
    <cellStyle name="强调文字颜色 3 2_3.2017全省支出" xfId="204"/>
    <cellStyle name="强调文字颜色 4 4" xfId="205"/>
    <cellStyle name="数字" xfId="206"/>
    <cellStyle name="未定义" xfId="207"/>
    <cellStyle name="小数" xfId="208"/>
    <cellStyle name="콤마_BOILER-CO1" xfId="209"/>
    <cellStyle name="표준_0N-HANDLING " xfId="210"/>
    <cellStyle name="常规_Sheet1_全市财政收入分项完成表" xfId="211"/>
  </cellStyles>
  <dxfs count="1">
    <dxf>
      <fill>
        <patternFill patternType="solid">
          <fgColor indexed="10"/>
          <bgColor indexed="52"/>
        </patternFill>
      </fill>
    </dxf>
  </dxf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1" Type="http://schemas.openxmlformats.org/officeDocument/2006/relationships/styles" Target="styles.xml"/><Relationship Id="rId60" Type="http://schemas.openxmlformats.org/officeDocument/2006/relationships/sharedStrings" Target="sharedStrings.xml"/><Relationship Id="rId6" Type="http://schemas.openxmlformats.org/officeDocument/2006/relationships/worksheet" Target="worksheets/sheet6.xml"/><Relationship Id="rId59" Type="http://schemas.openxmlformats.org/officeDocument/2006/relationships/theme" Target="theme/theme1.xml"/><Relationship Id="rId58" Type="http://schemas.openxmlformats.org/officeDocument/2006/relationships/externalLink" Target="externalLinks/externalLink31.xml"/><Relationship Id="rId57" Type="http://schemas.openxmlformats.org/officeDocument/2006/relationships/externalLink" Target="externalLinks/externalLink30.xml"/><Relationship Id="rId56" Type="http://schemas.openxmlformats.org/officeDocument/2006/relationships/externalLink" Target="externalLinks/externalLink29.xml"/><Relationship Id="rId55" Type="http://schemas.openxmlformats.org/officeDocument/2006/relationships/externalLink" Target="externalLinks/externalLink28.xml"/><Relationship Id="rId54" Type="http://schemas.openxmlformats.org/officeDocument/2006/relationships/externalLink" Target="externalLinks/externalLink27.xml"/><Relationship Id="rId53" Type="http://schemas.openxmlformats.org/officeDocument/2006/relationships/externalLink" Target="externalLinks/externalLink26.xml"/><Relationship Id="rId52" Type="http://schemas.openxmlformats.org/officeDocument/2006/relationships/externalLink" Target="externalLinks/externalLink25.xml"/><Relationship Id="rId51" Type="http://schemas.openxmlformats.org/officeDocument/2006/relationships/externalLink" Target="externalLinks/externalLink24.xml"/><Relationship Id="rId50" Type="http://schemas.openxmlformats.org/officeDocument/2006/relationships/externalLink" Target="externalLinks/externalLink23.xml"/><Relationship Id="rId5" Type="http://schemas.openxmlformats.org/officeDocument/2006/relationships/worksheet" Target="worksheets/sheet5.xml"/><Relationship Id="rId49" Type="http://schemas.openxmlformats.org/officeDocument/2006/relationships/externalLink" Target="externalLinks/externalLink22.xml"/><Relationship Id="rId48" Type="http://schemas.openxmlformats.org/officeDocument/2006/relationships/externalLink" Target="externalLinks/externalLink21.xml"/><Relationship Id="rId47" Type="http://schemas.openxmlformats.org/officeDocument/2006/relationships/externalLink" Target="externalLinks/externalLink20.xml"/><Relationship Id="rId46" Type="http://schemas.openxmlformats.org/officeDocument/2006/relationships/externalLink" Target="externalLinks/externalLink19.xml"/><Relationship Id="rId45" Type="http://schemas.openxmlformats.org/officeDocument/2006/relationships/externalLink" Target="externalLinks/externalLink18.xml"/><Relationship Id="rId44" Type="http://schemas.openxmlformats.org/officeDocument/2006/relationships/externalLink" Target="externalLinks/externalLink17.xml"/><Relationship Id="rId43" Type="http://schemas.openxmlformats.org/officeDocument/2006/relationships/externalLink" Target="externalLinks/externalLink16.xml"/><Relationship Id="rId42" Type="http://schemas.openxmlformats.org/officeDocument/2006/relationships/externalLink" Target="externalLinks/externalLink15.xml"/><Relationship Id="rId41" Type="http://schemas.openxmlformats.org/officeDocument/2006/relationships/externalLink" Target="externalLinks/externalLink14.xml"/><Relationship Id="rId40" Type="http://schemas.openxmlformats.org/officeDocument/2006/relationships/externalLink" Target="externalLinks/externalLink13.xml"/><Relationship Id="rId4" Type="http://schemas.openxmlformats.org/officeDocument/2006/relationships/worksheet" Target="worksheets/sheet4.xml"/><Relationship Id="rId39" Type="http://schemas.openxmlformats.org/officeDocument/2006/relationships/externalLink" Target="externalLinks/externalLink12.xml"/><Relationship Id="rId38" Type="http://schemas.openxmlformats.org/officeDocument/2006/relationships/externalLink" Target="externalLinks/externalLink11.xml"/><Relationship Id="rId37" Type="http://schemas.openxmlformats.org/officeDocument/2006/relationships/externalLink" Target="externalLinks/externalLink10.xml"/><Relationship Id="rId36" Type="http://schemas.openxmlformats.org/officeDocument/2006/relationships/externalLink" Target="externalLinks/externalLink9.xml"/><Relationship Id="rId35" Type="http://schemas.openxmlformats.org/officeDocument/2006/relationships/externalLink" Target="externalLinks/externalLink8.xml"/><Relationship Id="rId34" Type="http://schemas.openxmlformats.org/officeDocument/2006/relationships/externalLink" Target="externalLinks/externalLink7.xml"/><Relationship Id="rId33" Type="http://schemas.openxmlformats.org/officeDocument/2006/relationships/externalLink" Target="externalLinks/externalLink6.xml"/><Relationship Id="rId32" Type="http://schemas.openxmlformats.org/officeDocument/2006/relationships/externalLink" Target="externalLinks/externalLink5.xml"/><Relationship Id="rId31" Type="http://schemas.openxmlformats.org/officeDocument/2006/relationships/externalLink" Target="externalLinks/externalLink4.xml"/><Relationship Id="rId30" Type="http://schemas.openxmlformats.org/officeDocument/2006/relationships/externalLink" Target="externalLinks/externalLink3.xml"/><Relationship Id="rId3" Type="http://schemas.openxmlformats.org/officeDocument/2006/relationships/worksheet" Target="worksheets/sheet3.xml"/><Relationship Id="rId29" Type="http://schemas.openxmlformats.org/officeDocument/2006/relationships/externalLink" Target="externalLinks/externalLink2.xml"/><Relationship Id="rId28" Type="http://schemas.openxmlformats.org/officeDocument/2006/relationships/externalLink" Target="externalLinks/externalLink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Documents%20and%20Settings\User\&#26700;&#38754;\&#35838;&#39064;\&#21382;&#24180;&#22269;&#23478;&#20915;&#31639;\1993-2002&#24180;&#22269;&#23478;&#25910;&#20837;&#27604;&#36739;&#349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Budgetserver\&#39044;&#31639;&#21496;\BY\YS3\97&#20915;&#31639;&#21306;&#21439;&#26368;&#21518;&#27719;&#2463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huanghe\&#21150;&#20844;&#25991;&#20214;\&#20538;&#21048;&#24037;&#20316;\2025&#24180;\&#20020;&#26102;&#20107;&#39033;\2025.9.10--&#65288;&#22269;&#24211;&#65289;&#20538;&#21048;&#37096;&#20998;&#35828;&#26126;\K:\Documents%20and%20Settings\User\&#26700;&#38754;\&#35838;&#39064;\&#21382;&#24180;&#22269;&#23478;&#20915;&#31639;\1993-2002&#24180;&#22269;&#23478;&#25910;&#20837;&#27604;&#36739;&#3492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huanghe\&#21150;&#20844;&#25991;&#20214;\&#20538;&#21048;&#24037;&#20316;\2025&#24180;\&#20020;&#26102;&#20107;&#39033;\2025.9.10--&#65288;&#22269;&#24211;&#65289;&#20538;&#21048;&#37096;&#20998;&#35828;&#26126;\K:\Documents%20and%20Settings\User\&#26700;&#38754;\&#35838;&#39064;\&#26032;&#24314;&#25991;&#20214;&#22841;\&#35838;&#39064;&#349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home\huanghe\&#21150;&#20844;&#25991;&#20214;\&#20538;&#21048;&#24037;&#20316;\2025&#24180;\&#20020;&#26102;&#20107;&#39033;\2025.9.10--&#65288;&#22269;&#24211;&#65289;&#20538;&#21048;&#37096;&#20998;&#35828;&#26126;\SHANGHAI_LF\&#39044;&#31639;&#22788;\BY\YS3\97&#20915;&#31639;&#21306;&#21439;&#26368;&#21518;&#27719;&#2463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ome\huanghe\&#21150;&#20844;&#25991;&#20214;\&#20538;&#21048;&#24037;&#20316;\2025&#24180;\&#20020;&#26102;&#20107;&#39033;\2025.9.10--&#65288;&#22269;&#24211;&#65289;&#20538;&#21048;&#37096;&#20998;&#35828;&#26126;\d:\Users\HNCZ\Downloads\2016&#24180;&#39044;&#31639;&#33609;&#26696;1.2\Rar$DI01.390\My%20Documents\2010&#24180;&#39044;&#31639;\&#21381;&#21153;&#20250;\&#19978;&#20250;&#26448;&#26009;\&#38468;&#3492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home\huanghe\&#21150;&#20844;&#25991;&#20214;\&#20538;&#21048;&#24037;&#20316;\2025&#24180;\&#20020;&#26102;&#20107;&#39033;\2025.9.10--&#65288;&#22269;&#24211;&#65289;&#20538;&#21048;&#37096;&#20998;&#35828;&#26126;\10.128.13.131\&#22320;&#26041;&#22788;&#20027;&#26426;\Documents%20and%20Settings\caiqiang\My%20Documents\&#21439;&#20065;&#36130;&#25919;&#22256;&#38590;&#27979;&#31639;&#26041;&#26696;\&#26041;&#26696;&#19977;&#31295;\&#26041;&#26696;&#20108;&#31295;\&#35774;&#22791;\&#21407;&#22987;\814\13%20&#38081;&#36335;&#37197;&#2021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home\huanghe\&#21150;&#20844;&#25991;&#20214;\&#20538;&#21048;&#24037;&#20316;\2025&#24180;\&#20020;&#26102;&#20107;&#39033;\2025.9.10--&#65288;&#22269;&#24211;&#65289;&#20538;&#21048;&#37096;&#20998;&#35828;&#26126;\DBSERVER\&#39044;&#31639;&#21496;\&#20849;&#20139;&#25968;&#25454;\&#21382;&#24180;&#20915;&#31639;\1996&#24180;\1996&#24180;&#20915;&#31639;&#27719;&#24635;\2021&#28246;&#21271;&#3046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home\huanghe\&#21150;&#20844;&#25991;&#20214;\&#20538;&#21048;&#24037;&#20316;\2025&#24180;\&#20020;&#26102;&#20107;&#39033;\2025.9.10--&#65288;&#22269;&#24211;&#65289;&#20538;&#21048;&#37096;&#20998;&#35828;&#26126;\DBSERVER\&#39044;&#31639;&#21496;\&#20849;&#20139;&#25968;&#25454;\&#21382;&#24180;&#20915;&#31639;\1996&#24180;\1996&#24180;&#30465;&#25253;&#20915;&#31639;\2021&#28246;&#21271;&#3046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home\huanghe\&#21150;&#20844;&#25991;&#20214;\&#20538;&#21048;&#24037;&#20316;\2025&#24180;\&#20020;&#26102;&#20107;&#39033;\2025.9.10--&#65288;&#22269;&#24211;&#65289;&#20538;&#21048;&#37096;&#20998;&#35828;&#26126;\A:\WINDOWS.000\Desktop\&#25105;&#30340;&#20844;&#25991;&#21253;\&#36213;&#21746;&#36132;&#25991;&#20214;&#22841;\&#25253;&#3492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ome\huanghe\&#21150;&#20844;&#25991;&#20214;\&#20538;&#21048;&#24037;&#20316;\2025&#24180;\&#20020;&#26102;&#20107;&#39033;\2025.9.10--&#65288;&#22269;&#24211;&#65289;&#20538;&#21048;&#37096;&#20998;&#35828;&#26126;\d:\2018\&#20154;&#22823;&#26448;&#26009;\2017&#24180;&#20915;&#31639;&#33609;&#26696;\20180720&#23450;&#31295;\&#26700;&#38754;&#25991;&#20214;\&#25552;&#21069;&#36890;&#30693;2011&#24180;&#36716;&#31227;&#25903;&#20184;\2010&#24180;&#39044;&#35745;&#25968;%20&#65288;&#35947;&#36130;&#39044;2010%2025&#21495;&#65289;\&#36130;&#25919;&#20379;&#20859;&#20154;&#21592;&#20449;&#24687;&#34920;\&#25945;&#32946;\&#27896;&#27700;&#22235;&#20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Documents%20and%20Settings\User\&#26700;&#38754;\&#35838;&#39064;\&#26032;&#24314;&#25991;&#20214;&#22841;\&#35838;&#39064;&#3492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home\huanghe\&#21150;&#20844;&#25991;&#20214;\&#20538;&#21048;&#24037;&#20316;\2025&#24180;\&#20020;&#26102;&#20107;&#39033;\2025.9.10--&#65288;&#22269;&#24211;&#65289;&#20538;&#21048;&#37096;&#20998;&#35828;&#26126;\Budgetserver\&#39044;&#31639;&#21496;\BY\YS3\97&#20915;&#31639;&#21306;&#21439;&#26368;&#21518;&#27719;&#2463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ome\huanghe\&#21150;&#20844;&#25991;&#20214;\&#20538;&#21048;&#24037;&#20316;\2025&#24180;\&#20020;&#26102;&#20107;&#39033;\2025.9.10--&#65288;&#22269;&#24211;&#65289;&#20538;&#21048;&#37096;&#20998;&#35828;&#26126;\data\home\huanghe\&#21150;&#20844;&#25991;&#20214;\&#20538;&#21048;&#24037;&#20316;\2024&#24180;\2023&#24180;&#20538;&#21153;&#20915;&#31639;\2024.9.9--(&#22269;&#24211;)&#20538;&#21153;&#20844;&#24320;\home\huanghe\Desktop\K:\Documents%20and%20Settings\User\&#26700;&#38754;\&#35838;&#39064;\&#21382;&#24180;&#22269;&#23478;&#20915;&#31639;\1993-2002&#24180;&#22269;&#23478;&#25910;&#20837;&#27604;&#36739;&#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ome\huanghe\&#21150;&#20844;&#25991;&#20214;\&#20538;&#21048;&#24037;&#20316;\2025&#24180;\&#20020;&#26102;&#20107;&#39033;\2025.9.10--&#65288;&#22269;&#24211;&#65289;&#20538;&#21048;&#37096;&#20998;&#35828;&#26126;\data\home\huanghe\&#21150;&#20844;&#25991;&#20214;\&#20538;&#21048;&#24037;&#20316;\2024&#24180;\2023&#24180;&#20538;&#21153;&#20915;&#31639;\2024.9.9--(&#22269;&#24211;)&#20538;&#21153;&#20844;&#24320;\home\huanghe\Desktop\K:\Documents%20and%20Settings\User\&#26700;&#38754;\&#35838;&#39064;\&#26032;&#24314;&#25991;&#20214;&#22841;\&#35838;&#39064;&#3492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ome\huanghe\&#21150;&#20844;&#25991;&#20214;\&#20538;&#21048;&#24037;&#20316;\2025&#24180;\&#20020;&#26102;&#20107;&#39033;\2025.9.10--&#65288;&#22269;&#24211;&#65289;&#20538;&#21048;&#37096;&#20998;&#35828;&#26126;\data\home\huanghe\&#21150;&#20844;&#25991;&#20214;\&#20538;&#21048;&#24037;&#20316;\2024&#24180;\2023&#24180;&#20538;&#21153;&#20915;&#31639;\2024.9.9--(&#22269;&#24211;)&#20538;&#21153;&#20844;&#24320;\C:\home\huanghe\Desktop\SHANGHAI_LF\&#39044;&#31639;&#22788;\BY\YS3\97&#20915;&#31639;&#21306;&#21439;&#26368;&#21518;&#27719;&#2463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ome\huanghe\&#21150;&#20844;&#25991;&#20214;\&#20538;&#21048;&#24037;&#20316;\2025&#24180;\&#20020;&#26102;&#20107;&#39033;\2025.9.10--&#65288;&#22269;&#24211;&#65289;&#20538;&#21048;&#37096;&#20998;&#35828;&#26126;\data\home\huanghe\&#21150;&#20844;&#25991;&#20214;\&#20538;&#21048;&#24037;&#20316;\2024&#24180;\2023&#24180;&#20538;&#21153;&#20915;&#31639;\2024.9.9--(&#22269;&#24211;)&#20538;&#21153;&#20844;&#24320;\home\huanghe\Desktop\d:\Users\HNCZ\Downloads\2016&#24180;&#39044;&#31639;&#33609;&#26696;1.2\Rar$DI01.390\My%20Documents\2010&#24180;&#39044;&#31639;\&#21381;&#21153;&#20250;\&#19978;&#20250;&#26448;&#26009;\&#38468;&#3492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ome\huanghe\&#21150;&#20844;&#25991;&#20214;\&#20538;&#21048;&#24037;&#20316;\2025&#24180;\&#20020;&#26102;&#20107;&#39033;\2025.9.10--&#65288;&#22269;&#24211;&#65289;&#20538;&#21048;&#37096;&#20998;&#35828;&#26126;\data\home\huanghe\&#21150;&#20844;&#25991;&#20214;\&#20538;&#21048;&#24037;&#20316;\2024&#24180;\2023&#24180;&#20538;&#21153;&#20915;&#31639;\2024.9.9--(&#22269;&#24211;)&#20538;&#21153;&#20844;&#24320;\C:\home\huanghe\Desktop\10.128.13.131\&#22320;&#26041;&#22788;&#20027;&#26426;\Documents%20and%20Settings\caiqiang\My%20Documents\&#21439;&#20065;&#36130;&#25919;&#22256;&#38590;&#27979;&#31639;&#26041;&#26696;\&#26041;&#26696;&#19977;&#31295;\&#26041;&#26696;&#20108;&#31295;\&#35774;&#22791;\&#21407;&#22987;\814\13%20&#38081;&#36335;&#37197;&#2021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ome\huanghe\&#21150;&#20844;&#25991;&#20214;\&#20538;&#21048;&#24037;&#20316;\2025&#24180;\&#20020;&#26102;&#20107;&#39033;\2025.9.10--&#65288;&#22269;&#24211;&#65289;&#20538;&#21048;&#37096;&#20998;&#35828;&#26126;\data\home\huanghe\&#21150;&#20844;&#25991;&#20214;\&#20538;&#21048;&#24037;&#20316;\2024&#24180;\2023&#24180;&#20538;&#21153;&#20915;&#31639;\2024.9.9--(&#22269;&#24211;)&#20538;&#21153;&#20844;&#24320;\C:\home\huanghe\Desktop\DBSERVER\&#39044;&#31639;&#21496;\&#20849;&#20139;&#25968;&#25454;\&#21382;&#24180;&#20915;&#31639;\1996&#24180;\1996&#24180;&#20915;&#31639;&#27719;&#24635;\2021&#28246;&#21271;&#3046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home\huanghe\&#21150;&#20844;&#25991;&#20214;\&#20538;&#21048;&#24037;&#20316;\2025&#24180;\&#20020;&#26102;&#20107;&#39033;\2025.9.10--&#65288;&#22269;&#24211;&#65289;&#20538;&#21048;&#37096;&#20998;&#35828;&#26126;\data\home\huanghe\&#21150;&#20844;&#25991;&#20214;\&#20538;&#21048;&#24037;&#20316;\2024&#24180;\2023&#24180;&#20538;&#21153;&#20915;&#31639;\2024.9.9--(&#22269;&#24211;)&#20538;&#21153;&#20844;&#24320;\C:\home\huanghe\Desktop\DBSERVER\&#39044;&#31639;&#21496;\&#20849;&#20139;&#25968;&#25454;\&#21382;&#24180;&#20915;&#31639;\1996&#24180;\1996&#24180;&#30465;&#25253;&#20915;&#31639;\2021&#28246;&#21271;&#3046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home\huanghe\&#21150;&#20844;&#25991;&#20214;\&#20538;&#21048;&#24037;&#20316;\2025&#24180;\&#20020;&#26102;&#20107;&#39033;\2025.9.10--&#65288;&#22269;&#24211;&#65289;&#20538;&#21048;&#37096;&#20998;&#35828;&#26126;\data\home\huanghe\&#21150;&#20844;&#25991;&#20214;\&#20538;&#21048;&#24037;&#20316;\2024&#24180;\2023&#24180;&#20538;&#21153;&#20915;&#31639;\2024.9.9--(&#22269;&#24211;)&#20538;&#21153;&#20844;&#24320;\home\huanghe\Desktop\A:\WINDOWS.000\Desktop\&#25105;&#30340;&#20844;&#25991;&#21253;\&#36213;&#21746;&#36132;&#25991;&#20214;&#22841;\&#25253;&#3492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home\huanghe\&#21150;&#20844;&#25991;&#20214;\&#20538;&#21048;&#24037;&#20316;\2025&#24180;\&#20020;&#26102;&#20107;&#39033;\2025.9.10--&#65288;&#22269;&#24211;&#65289;&#20538;&#21048;&#37096;&#20998;&#35828;&#26126;\data\home\huanghe\&#21150;&#20844;&#25991;&#20214;\&#20538;&#21048;&#24037;&#20316;\2024&#24180;\2023&#24180;&#20538;&#21153;&#20915;&#31639;\2024.9.9--(&#22269;&#24211;)&#20538;&#21153;&#20844;&#24320;\home\huanghe\Desktop\d:\2018\&#20154;&#22823;&#26448;&#26009;\2017&#24180;&#20915;&#31639;&#33609;&#26696;\20180720&#23450;&#31295;\&#26700;&#38754;&#25991;&#20214;\&#25552;&#21069;&#36890;&#30693;2011&#24180;&#36716;&#31227;&#25903;&#20184;\2010&#24180;&#39044;&#35745;&#25968;%20&#65288;&#35947;&#36130;&#39044;2010%2025&#21495;&#65289;\&#36130;&#25919;&#20379;&#20859;&#20154;&#21592;&#20449;&#24687;&#34920;\&#25945;&#32946;\&#27896;&#27700;&#22235;&#20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home\huanghe\&#21150;&#20844;&#25991;&#20214;\&#20538;&#21048;&#24037;&#20316;\2025&#24180;\&#20020;&#26102;&#20107;&#39033;\2025.9.10--&#65288;&#22269;&#24211;&#65289;&#20538;&#21048;&#37096;&#20998;&#35828;&#26126;\data\home\huanghe\&#21150;&#20844;&#25991;&#20214;\&#20538;&#21048;&#24037;&#20316;\2024&#24180;\2023&#24180;&#20538;&#21153;&#20915;&#31639;\2024.9.9--(&#22269;&#24211;)&#20538;&#21153;&#20844;&#24320;\C:\home\huanghe\Desktop\Budgetserver\&#39044;&#31639;&#21496;\BY\YS3\97&#20915;&#31639;&#21306;&#21439;&#26368;&#21518;&#27719;&#24635;.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ome\huanghe\&#21150;&#20844;&#25991;&#20214;\&#20538;&#21048;&#24037;&#20316;\2025&#24180;\&#20020;&#26102;&#20107;&#39033;\2025.9.10--&#65288;&#22269;&#24211;&#65289;&#20538;&#21048;&#37096;&#20998;&#35828;&#26126;\data\home\huanghe\&#21150;&#20844;&#25991;&#20214;\&#20538;&#21048;&#24037;&#20316;\2024&#24180;\2023&#24180;&#20538;&#21153;&#20915;&#31639;\2024.9.9--(&#22269;&#24211;)&#20538;&#21153;&#20844;&#24320;\home\huanghe\Desktop\E:\Users\HNCZ\Downloads\2016&#24180;&#39044;&#31639;&#33609;&#26696;1.2\Rar$DI01.390\My%20Documents\2010&#24180;&#39044;&#31639;\&#21381;&#21153;&#20250;\&#19978;&#20250;&#26448;&#26009;\&#38468;&#349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HNCZ\Downloads\2016&#24180;&#39044;&#31639;&#33609;&#26696;1.2\Rar$DI01.390\My%20Documents\2010&#24180;&#39044;&#31639;\&#21381;&#21153;&#20250;\&#19978;&#20250;&#26448;&#26009;\&#38468;&#349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28.13.131\&#22320;&#26041;&#22788;&#20027;&#26426;\Documents%20and%20Settings\caiqiang\My%20Documents\&#21439;&#20065;&#36130;&#25919;&#22256;&#38590;&#27979;&#31639;&#26041;&#26696;\&#26041;&#26696;&#19977;&#31295;\&#26041;&#26696;&#20108;&#31295;\&#35774;&#22791;\&#21407;&#22987;\814\13%20&#38081;&#36335;&#37197;&#2021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BSERVER\&#39044;&#31639;&#21496;\&#20849;&#20139;&#25968;&#25454;\&#21382;&#24180;&#20915;&#31639;\1996&#24180;\1996&#24180;&#20915;&#31639;&#27719;&#24635;\2021&#28246;&#21271;&#3046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BSERVER\&#39044;&#31639;&#21496;\&#20849;&#20139;&#25968;&#25454;\&#21382;&#24180;&#20915;&#31639;\1996&#24180;\1996&#24180;&#30465;&#25253;&#20915;&#31639;\2021&#28246;&#21271;&#3046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WINDOWS.000\Desktop\&#25105;&#30340;&#20844;&#25991;&#21253;\&#36213;&#21746;&#36132;&#25991;&#20214;&#22841;\&#25253;&#349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18\&#20154;&#22823;&#26448;&#26009;\2017&#24180;&#20915;&#31639;&#33609;&#26696;\20180720&#23450;&#31295;\&#26700;&#38754;&#25991;&#20214;\&#25552;&#21069;&#36890;&#30693;2011&#24180;&#36716;&#31227;&#25903;&#20184;\2010&#24180;&#39044;&#35745;&#25968;%20&#65288;&#35947;&#36130;&#39044;2010%2025&#21495;&#65289;\&#36130;&#25919;&#20379;&#20859;&#20154;&#21592;&#20449;&#24687;&#34920;\&#25945;&#32946;\&#27896;&#27700;&#22235;&#2001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国家"/>
      <sheetName val="国家增长"/>
      <sheetName val="图表1"/>
      <sheetName val="收入增长"/>
      <sheetName val="图表3"/>
      <sheetName val="收入比重"/>
      <sheetName val="Sheet1"/>
      <sheetName val="中央"/>
      <sheetName val="中央增长"/>
      <sheetName val="地方"/>
      <sheetName val="地方增长"/>
      <sheetName val="所得税"/>
      <sheetName val="下拉选项"/>
      <sheetName val="Sheet2"/>
      <sheetName val="mmm"/>
      <sheetName val="基础编码"/>
      <sheetName val="2017年区划"/>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 val="2007"/>
      <sheetName val="事业发展"/>
      <sheetName val="基础数据"/>
      <sheetName val="1-4余额表"/>
      <sheetName val="Sheet1"/>
      <sheetName val="XL4Poppy"/>
      <sheetName val=""/>
      <sheetName val="_x005f_x0000__x005f_x0000__x005f_x0000__x005f_x0000__x0"/>
      <sheetName val="_x005f_x005f_x005f_x0000__x005f_x005f_x005f_x0000__x005"/>
      <sheetName val="20 运输公司"/>
      <sheetName val="_x005f_x005f_x005f_x005f_x005f_x005f_x005f_x0000__x005f"/>
      <sheetName val=""/>
      <sheetName val="市级专项格式"/>
      <sheetName val="经济科目"/>
      <sheetName val="维修租赁"/>
      <sheetName val="专项业务"/>
      <sheetName val="_x005f_x005f_x005f_x005f_x005f_x005f_x005f_x005f_x005f_x005f_"/>
      <sheetName val="行政区划"/>
      <sheetName val="POWER ASSUMPTIONS"/>
      <sheetName val="村级支出"/>
      <sheetName val="_x005f"/>
      <sheetName val="_x005f_x005f_x005F"/>
      <sheetName val="_x005f_x005f_"/>
      <sheetName val="项目类型"/>
      <sheetName val="基础表"/>
      <sheetName val="_x005f_x0000__x005f_x0000__x005"/>
      <sheetName val="_x005f_x005f_x005f_x0000__x005f"/>
      <sheetName val="_x005f_x005f_x005f_x005f_"/>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5f_x005f_x005f_"/>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国家"/>
      <sheetName val="国家增长"/>
      <sheetName val="图表1"/>
      <sheetName val="收入增长"/>
      <sheetName val="图表3"/>
      <sheetName val="收入比重"/>
      <sheetName val="Sheet1"/>
      <sheetName val="中央"/>
      <sheetName val="中央增长"/>
      <sheetName val="地方"/>
      <sheetName val="地方增长"/>
      <sheetName val="所得税"/>
      <sheetName val="下拉选项"/>
      <sheetName val="Sheet2"/>
      <sheetName val="mmm"/>
      <sheetName val="基础编码"/>
      <sheetName val="2017年区划"/>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sheetName val="历年集中增量分配"/>
      <sheetName val="历年财力性转移支付增量"/>
      <sheetName val="历年专项转移支付增量"/>
      <sheetName val="05转移支付简"/>
      <sheetName val="依赖程度3(转移支付总额除地方本级支出)"/>
      <sheetName val="Sheet2"/>
      <sheetName val="Sheet1"/>
      <sheetName val="留用比例图"/>
      <sheetName val="财力自给率图"/>
      <sheetName val="财力自给率图(返还作为自有收入)"/>
      <sheetName val="总人口人均财力差异系数图"/>
      <sheetName val="财政供养人口人均财力差异系数图"/>
      <sheetName val="历年地方总收入"/>
      <sheetName val="历年地方本级收入"/>
      <sheetName val="历年留用比例"/>
      <sheetName val="93-04地方本级支出占地方总收入比重"/>
      <sheetName val="94-04财力自给率"/>
      <sheetName val="94-04财力自给率(返还作为自有收入)"/>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中央"/>
      <sheetName val="01北京市"/>
      <sheetName val="2000地方"/>
      <sheetName val="有效性列表"/>
      <sheetName val="录入表"/>
      <sheetName val="DY-（调整特殊因素）增量对应重点（汇报）"/>
      <sheetName val="C01-1"/>
      <sheetName val="mx"/>
      <sheetName val="单位编码"/>
      <sheetName val="Financ. Overview"/>
      <sheetName val="Toolbox"/>
      <sheetName val="Main"/>
      <sheetName val="_ESList"/>
      <sheetName val="一般预算收入"/>
      <sheetName val="表二 汇总表（业务处填）"/>
      <sheetName val="KKKKKKKK"/>
      <sheetName val="农业人口"/>
      <sheetName val="Open"/>
      <sheetName val="事业发展"/>
      <sheetName val="差异系数"/>
      <sheetName val="data"/>
      <sheetName val="公检法司编制"/>
      <sheetName val="行政编制"/>
      <sheetName val="人民银行"/>
      <sheetName val="2009"/>
      <sheetName val="各年度收费、罚没、专项收入.xls]Sheet3"/>
      <sheetName val="GDP"/>
      <sheetName val="本年收入合计"/>
      <sheetName val="财政部和发改委范围"/>
      <sheetName val="POWER ASSUMPTIONS"/>
      <sheetName val="2007"/>
      <sheetName val="国家"/>
      <sheetName val="分类"/>
      <sheetName val="市级专项格式"/>
      <sheetName val="1-1余额表"/>
      <sheetName val="2-11担保分级表"/>
      <sheetName val="2-7一般分级表"/>
      <sheetName val="2-1余额分级表"/>
      <sheetName val="2-5直接分级表"/>
      <sheetName val="2-9专项分级表"/>
      <sheetName val="工商税收"/>
      <sheetName val="市与直管县结算明细表"/>
      <sheetName val="DB"/>
      <sheetName val="中小学生"/>
      <sheetName val="经费权重"/>
      <sheetName val="结余结转"/>
      <sheetName val="L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附表1"/>
      <sheetName val="附表2"/>
      <sheetName val="2010年基金预算收入计划表"/>
      <sheetName val="2010年基金预算支出计划表"/>
      <sheetName val="附表2 (2)"/>
      <sheetName val="Mp-team 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XL4Poppy"/>
      <sheetName val=""/>
      <sheetName val="P1012001"/>
      <sheetName val="13 铁路配件"/>
      <sheetName val="KKKKKKKK"/>
      <sheetName val="C01-1"/>
      <sheetName val="_x005f_x0000__x005f_x0000__x005f_x0000__x005f_x0000__x0"/>
      <sheetName val="Mp-team 1"/>
      <sheetName val="_x005f_x0000__x005f_x0000__x0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Define"/>
      <sheetName val="C01-1"/>
      <sheetName val="Mp-team 1"/>
      <sheetName val="农业人口"/>
      <sheetName val="一般预算收入"/>
      <sheetName val="公检法司编制"/>
      <sheetName val="行政编制"/>
      <sheetName val="农业用地"/>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中央"/>
      <sheetName val="人员支出"/>
      <sheetName val="农业人口"/>
      <sheetName val="#REF!"/>
      <sheetName val="_x005f_x005f_x005f_x0000__x005f"/>
      <sheetName val="_x005f_x005f_x005f_x005f_"/>
      <sheetName val="_x005f_x005f_x005f_x005f_x005f_x005f_x005f_x005f_x005f_x005f_"/>
      <sheetName val="Sheet1"/>
      <sheetName val="_x005f_x005f_x005f_x005f_x005f_x005f_x005f_x005f_"/>
      <sheetName val="有效性列表"/>
      <sheetName val="区划对应表"/>
      <sheetName val="L24"/>
      <sheetName val="人民银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四月份月报"/>
      <sheetName val="C01-1"/>
      <sheetName val="本年收入合计"/>
      <sheetName val="封面"/>
      <sheetName val="农业用地"/>
      <sheetName val="村级支出"/>
      <sheetName val="类型"/>
      <sheetName val="#REF"/>
      <sheetName val="eqpmad2"/>
      <sheetName val="Sheet1"/>
      <sheetName val="国家"/>
      <sheetName val="中央"/>
      <sheetName val="公路里程"/>
      <sheetName val="有效性列表"/>
      <sheetName val="区划对应表"/>
      <sheetName val="工商税收"/>
      <sheetName val="D011H403"/>
      <sheetName val="_ESList"/>
      <sheetName val="事业发展"/>
      <sheetName val="P1012001"/>
      <sheetName val="DDETABLE "/>
      <sheetName val="基础编码"/>
      <sheetName val="2014"/>
      <sheetName val="XL4Poppy"/>
      <sheetName val=""/>
      <sheetName val="#REF!"/>
      <sheetName val="参数表"/>
      <sheetName val="总表"/>
      <sheetName val="_x005f_x0000__x005f_x0000__x005f_x0000__x005f_x0000__x0"/>
      <sheetName val="_x005f_x005f_x005f_x0000__x005f_x005f_x005f_x0000__x005"/>
      <sheetName val="1-4余额表"/>
      <sheetName val="_x005f_x005f_x005f_x005f_x005f_x005f_x005f_x0000__x005f"/>
      <sheetName val="????????"/>
      <sheetName val="????_x0"/>
      <sheetName val="_x005f_x005f_x005f_x005f_x005f_x005f_x005f_x005f_x005f_x005f_"/>
      <sheetName val="________"/>
      <sheetName val="_____x0"/>
      <sheetName val="公检法司编制"/>
      <sheetName val="行政编制"/>
      <sheetName val="农业人口"/>
      <sheetName val="_x005f_x0000__x005f_x0000__x005"/>
      <sheetName val="_x005f_x005f_x005f_x0000__x005f"/>
      <sheetName val="_x005f_x005f_x005f_x005f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 val="四月份月报"/>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sheetName val="历年集中增量分配"/>
      <sheetName val="历年财力性转移支付增量"/>
      <sheetName val="历年专项转移支付增量"/>
      <sheetName val="05转移支付简"/>
      <sheetName val="依赖程度3(转移支付总额除地方本级支出)"/>
      <sheetName val="Sheet2"/>
      <sheetName val="Sheet1"/>
      <sheetName val="留用比例图"/>
      <sheetName val="财力自给率图"/>
      <sheetName val="财力自给率图(返还作为自有收入)"/>
      <sheetName val="总人口人均财力差异系数图"/>
      <sheetName val="财政供养人口人均财力差异系数图"/>
      <sheetName val="历年地方总收入"/>
      <sheetName val="历年地方本级收入"/>
      <sheetName val="历年留用比例"/>
      <sheetName val="93-04地方本级支出占地方总收入比重"/>
      <sheetName val="94-04财力自给率"/>
      <sheetName val="94-04财力自给率(返还作为自有收入)"/>
      <sheetName val="国家"/>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 val="2007"/>
      <sheetName val="事业发展"/>
      <sheetName val="基础数据"/>
      <sheetName val="1-4余额表"/>
      <sheetName val="Sheet1"/>
      <sheetName val="XL4Poppy"/>
      <sheetName val=""/>
      <sheetName val="_x005f_x0000__x005f_x0000__x005f_x0000__x005f_x0000__x0"/>
      <sheetName val="_x005f_x005f_x005f_x0000__x005f_x005f_x005f_x0000__x005"/>
      <sheetName val="20 运输公司"/>
      <sheetName val="_x005f_x005f_x005f_x005f_x005f_x005f_x005f_x0000__x005f"/>
      <sheetName val="市级专项格式"/>
      <sheetName val="经济科目"/>
      <sheetName val="维修租赁"/>
      <sheetName val="专项业务"/>
      <sheetName val="_x005f_x005f_x005f_x005f_x005f_x005f_x005f_x005f_x005f_x005f_"/>
      <sheetName val="行政区划"/>
      <sheetName val="POWER ASSUMPTIONS"/>
      <sheetName val="村级支出"/>
      <sheetName val="_x005f"/>
      <sheetName val="_x005f_x005f_x005F"/>
      <sheetName val="_x005f_x005f_"/>
      <sheetName val="项目类型"/>
      <sheetName val="基础表"/>
      <sheetName val="_x005f_x0000__x005f_x0000__x005"/>
      <sheetName val="_x005f_x005f_x005f_x0000__x005f"/>
      <sheetName val="_x005f_x005f_x005f_x005f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国家"/>
      <sheetName val="国家增长"/>
      <sheetName val="图表1"/>
      <sheetName val="收入增长"/>
      <sheetName val="图表3"/>
      <sheetName val="收入比重"/>
      <sheetName val="Sheet1"/>
      <sheetName val="中央"/>
      <sheetName val="中央增长"/>
      <sheetName val="地方"/>
      <sheetName val="地方增长"/>
      <sheetName val="所得税"/>
      <sheetName val="下拉选项"/>
      <sheetName val="Sheet2"/>
      <sheetName val="mmm"/>
      <sheetName val="基础编码"/>
      <sheetName val="2017年区划"/>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sheetName val="历年集中增量分配"/>
      <sheetName val="历年财力性转移支付增量"/>
      <sheetName val="历年专项转移支付增量"/>
      <sheetName val="05转移支付简"/>
      <sheetName val="依赖程度3(转移支付总额除地方本级支出)"/>
      <sheetName val="Sheet2"/>
      <sheetName val="Sheet1"/>
      <sheetName val="留用比例图"/>
      <sheetName val="财力自给率图"/>
      <sheetName val="财力自给率图(返还作为自有收入)"/>
      <sheetName val="总人口人均财力差异系数图"/>
      <sheetName val="财政供养人口人均财力差异系数图"/>
      <sheetName val="历年地方总收入"/>
      <sheetName val="历年地方本级收入"/>
      <sheetName val="历年留用比例"/>
      <sheetName val="93-04地方本级支出占地方总收入比重"/>
      <sheetName val="94-04财力自给率"/>
      <sheetName val="94-04财力自给率(返还作为自有收入)"/>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中央"/>
      <sheetName val="01北京市"/>
      <sheetName val="2000地方"/>
      <sheetName val="有效性列表"/>
      <sheetName val="录入表"/>
      <sheetName val="DY-（调整特殊因素）增量对应重点（汇报）"/>
      <sheetName val="C01-1"/>
      <sheetName val="mx"/>
      <sheetName val="单位编码"/>
      <sheetName val="Financ. Overview"/>
      <sheetName val="Toolbox"/>
      <sheetName val="Main"/>
      <sheetName val="_ESList"/>
      <sheetName val="一般预算收入"/>
      <sheetName val="表二 汇总表（业务处填）"/>
      <sheetName val="KKKKKKKK"/>
      <sheetName val="农业人口"/>
      <sheetName val="Open"/>
      <sheetName val="事业发展"/>
      <sheetName val="差异系数"/>
      <sheetName val="data"/>
      <sheetName val="公检法司编制"/>
      <sheetName val="行政编制"/>
      <sheetName val="人民银行"/>
      <sheetName val="2009"/>
      <sheetName val="各年度收费、罚没、专项收入.xls]Sheet3"/>
      <sheetName val="GDP"/>
      <sheetName val="本年收入合计"/>
      <sheetName val="财政部和发改委范围"/>
      <sheetName val="POWER ASSUMPTIONS"/>
      <sheetName val="2007"/>
      <sheetName val="国家"/>
      <sheetName val="分类"/>
      <sheetName val="市级专项格式"/>
      <sheetName val="1-1余额表"/>
      <sheetName val="2-11担保分级表"/>
      <sheetName val="2-7一般分级表"/>
      <sheetName val="2-1余额分级表"/>
      <sheetName val="2-5直接分级表"/>
      <sheetName val="2-9专项分级表"/>
      <sheetName val="工商税收"/>
      <sheetName val="市与直管县结算明细表"/>
      <sheetName val="DB"/>
      <sheetName val="中小学生"/>
      <sheetName val="经费权重"/>
      <sheetName val="结余结转"/>
      <sheetName val="L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附表1"/>
      <sheetName val="附表2"/>
      <sheetName val="2010年基金预算收入计划表"/>
      <sheetName val="2010年基金预算支出计划表"/>
      <sheetName val="附表2 (2)"/>
      <sheetName val="Mp-team 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XL4Poppy"/>
      <sheetName val=""/>
      <sheetName val="P1012001"/>
      <sheetName val="13 铁路配件"/>
      <sheetName val="KKKKKKKK"/>
      <sheetName val="C01-1"/>
      <sheetName val="_x005f_x0000__x005f_x0000__x005f_x0000__x005f_x0000__x0"/>
      <sheetName val="Mp-team 1"/>
      <sheetName val="_x005f_x0000__x005f_x0000__x0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Define"/>
      <sheetName val="C01-1"/>
      <sheetName val="Mp-team 1"/>
      <sheetName val="农业人口"/>
      <sheetName val="一般预算收入"/>
      <sheetName val="公检法司编制"/>
      <sheetName val="行政编制"/>
      <sheetName val="农业用地"/>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中央"/>
      <sheetName val="人员支出"/>
      <sheetName val="农业人口"/>
      <sheetName val="#REF!"/>
      <sheetName val="_x005f_x005f_x005f_x0000__x005f"/>
      <sheetName val="_x005f_x005f_x005f_x005f_"/>
      <sheetName val="_x005f_x005f_x005f_x005f_x005f_x005f_x005f_x005f_x005f_x005f_"/>
      <sheetName val="Sheet1"/>
      <sheetName val="_x005f_x005f_x005f_x005f_x005f_x005f_x005f_x005f_"/>
      <sheetName val="有效性列表"/>
      <sheetName val="区划对应表"/>
      <sheetName val="L24"/>
      <sheetName val="人民银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四月份月报"/>
      <sheetName val="C01-1"/>
      <sheetName val="本年收入合计"/>
      <sheetName val="封面"/>
      <sheetName val="农业用地"/>
      <sheetName val="村级支出"/>
      <sheetName val="类型"/>
      <sheetName val="#REF"/>
      <sheetName val="eqpmad2"/>
      <sheetName val="Sheet1"/>
      <sheetName val="国家"/>
      <sheetName val="中央"/>
      <sheetName val="公路里程"/>
      <sheetName val="有效性列表"/>
      <sheetName val="区划对应表"/>
      <sheetName val="工商税收"/>
      <sheetName val="D011H403"/>
      <sheetName val="_ESList"/>
      <sheetName val="事业发展"/>
      <sheetName val="P1012001"/>
      <sheetName val="DDETABLE "/>
      <sheetName val="基础编码"/>
      <sheetName val="2014"/>
      <sheetName val="XL4Poppy"/>
      <sheetName val=""/>
      <sheetName val="#REF!"/>
      <sheetName val="参数表"/>
      <sheetName val="总表"/>
      <sheetName val="_x005f_x0000__x005f_x0000__x005f_x0000__x005f_x0000__x0"/>
      <sheetName val="_x005f_x005f_x005f_x0000__x005f_x005f_x005f_x0000__x005"/>
      <sheetName val="1-4余额表"/>
      <sheetName val="_x005f_x005f_x005f_x005f_x005f_x005f_x005f_x0000__x005f"/>
      <sheetName val="????????"/>
      <sheetName val="????_x0"/>
      <sheetName val="_x005f_x005f_x005f_x005f_x005f_x005f_x005f_x005f_x005f_x005f_"/>
      <sheetName val="________"/>
      <sheetName val="_____x0"/>
      <sheetName val="公检法司编制"/>
      <sheetName val="行政编制"/>
      <sheetName val="农业人口"/>
      <sheetName val="_x005f_x0000__x005f_x0000__x005"/>
      <sheetName val="_x005f_x005f_x005f_x0000__x005f"/>
      <sheetName val="_x005f_x005f_x005f_x005f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 val="四月份月报"/>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中央"/>
      <sheetName val="01北京市"/>
      <sheetName val="2000地方"/>
      <sheetName val="有效性列表"/>
      <sheetName val="录入表"/>
      <sheetName val="DY-（调整特殊因素）增量对应重点（汇报）"/>
      <sheetName val="C01-1"/>
      <sheetName val="mx"/>
      <sheetName val="单位编码"/>
      <sheetName val="Financ. Overview"/>
      <sheetName val="Toolbox"/>
      <sheetName val="Main"/>
      <sheetName val="_ESList"/>
      <sheetName val="一般预算收入"/>
      <sheetName val="表二 汇总表（业务处填）"/>
      <sheetName val="KKKKKKKK"/>
      <sheetName val="农业人口"/>
      <sheetName val="Open"/>
      <sheetName val="事业发展"/>
      <sheetName val="差异系数"/>
      <sheetName val="data"/>
      <sheetName val="公检法司编制"/>
      <sheetName val="行政编制"/>
      <sheetName val="人民银行"/>
      <sheetName val="2009"/>
      <sheetName val="各年度收费、罚没、专项收入.xls]Sheet3"/>
      <sheetName val="GDP"/>
      <sheetName val="本年收入合计"/>
      <sheetName val="财政部和发改委范围"/>
      <sheetName val="POWER ASSUMPTIONS"/>
      <sheetName val="2007"/>
      <sheetName val="国家"/>
      <sheetName val="分类"/>
      <sheetName val="市级专项格式"/>
      <sheetName val="1-1余额表"/>
      <sheetName val="2-11担保分级表"/>
      <sheetName val="2-7一般分级表"/>
      <sheetName val="2-1余额分级表"/>
      <sheetName val="2-5直接分级表"/>
      <sheetName val="2-9专项分级表"/>
      <sheetName val="工商税收"/>
      <sheetName val="市与直管县结算明细表"/>
      <sheetName val="DB"/>
      <sheetName val="中小学生"/>
      <sheetName val="经费权重"/>
      <sheetName val="结余结转"/>
      <sheetName val="L24"/>
    </sheetNames>
    <sheetDataSet>
      <sheetData sheetId="0" refreshError="1"/>
      <sheetData sheetId="1" refreshError="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 val="2007"/>
      <sheetName val="事业发展"/>
      <sheetName val="基础数据"/>
      <sheetName val="1-4余额表"/>
      <sheetName val="Sheet1"/>
      <sheetName val="XL4Poppy"/>
      <sheetName val=""/>
      <sheetName val="_x005f_x0000__x005f_x0000__x005f_x0000__x005f_x0000__x0"/>
      <sheetName val="_x005f_x005f_x005f_x0000__x005f_x005f_x005f_x0000__x005"/>
      <sheetName val="20 运输公司"/>
      <sheetName val="_x005f_x005f_x005f_x005f_x005f_x005f_x005f_x0000__x005f"/>
      <sheetName val="市级专项格式"/>
      <sheetName val="经济科目"/>
      <sheetName val="维修租赁"/>
      <sheetName val="专项业务"/>
      <sheetName val="_x005f_x005f_x005f_x005f_x005f_x005f_x005f_x005f_x005f_x005f_"/>
      <sheetName val="行政区划"/>
      <sheetName val="POWER ASSUMPTIONS"/>
      <sheetName val="村级支出"/>
      <sheetName val="_x005f"/>
      <sheetName val="_x005f_x005f_x005F"/>
      <sheetName val="_x005f_x005f_"/>
      <sheetName val="项目类型"/>
      <sheetName val="基础表"/>
      <sheetName val="_x005f_x0000__x005f_x0000__x005"/>
      <sheetName val="_x005f_x005f_x005f_x0000__x005f"/>
      <sheetName val="_x005f_x005f_x005f_x005f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附表1"/>
      <sheetName val="附表2"/>
      <sheetName val="2010年基金预算收入计划表"/>
      <sheetName val="2010年基金预算支出计划表"/>
      <sheetName val="附表2 (2)"/>
      <sheetName val="Mp-team 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附表1"/>
      <sheetName val="附表2"/>
      <sheetName val="2010年基金预算收入计划表"/>
      <sheetName val="2010年基金预算支出计划表"/>
      <sheetName val="附表2 (2)"/>
      <sheetName val="Mp-team 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XL4Poppy"/>
      <sheetName val=""/>
      <sheetName val="P1012001"/>
      <sheetName val="13 铁路配件"/>
      <sheetName val="KKKKKKKK"/>
      <sheetName val="C01-1"/>
      <sheetName val="_x005f_x0000__x005f_x0000__x005f_x0000__x005f_x0000__x0"/>
      <sheetName val=""/>
      <sheetName val="Mp-team 1"/>
      <sheetName val=""/>
      <sheetName val="_x005f_x0000__x005f_x0000__x005f_x0000__x005f_x0000__x0"/>
      <sheetName val=""/>
      <sheetName val="_x005f_x0000__x005f_x0000__x005f_x0000__x005f_x0000__x0"/>
      <sheetName val=""/>
      <sheetName val="_x005f_x0000__x005f_x0000__x005f_x0000__x005f_x0000__x0"/>
      <sheetName val="_x005f_x0000__x005f_x0000__x005"/>
      <sheetName val=""/>
      <sheetName val="_x005f_x0000__x005f_x0000__x005f_x0000__x005f_x0000__x0"/>
      <sheetName val=""/>
      <sheetName val="_x005f_x0000__x005f_x0000__x005f_x0000__x005f_x0000__x0"/>
      <sheetName val=""/>
      <sheetName val="_x005f_x0000__x005f_x0000__x005f_x0000__x005f_x0000__x0"/>
      <sheetName val=""/>
      <sheetName val="_x005f_x0000__x005f_x0000__x005f_x0000__x005f_x0000__x0"/>
      <sheetName val=""/>
      <sheetName val="_x005f_x0000__x005f_x0000__x005f_x0000__x005f_x0000__x0"/>
      <sheetName val=""/>
      <sheetName val="_x005f_x0000__x005f_x0000__x005f_x0000__x005f_x0000__x0"/>
      <sheetName val=""/>
      <sheetName val="_x005f_x0000__x005f_x0000__x005f_x0000__x005f_x0000__x0"/>
      <sheetName val=""/>
      <sheetName val="_x005f_x0000__x005f_x0000__x005f_x0000__x005f_x0000__x0"/>
      <sheetName val=""/>
      <sheetName val="_x005f_x0000__x005f_x0000__x005f_x0000__x005f_x0000__x0"/>
      <sheetName val=""/>
      <sheetName val="_x005f_x0000__x005f_x0000__x005f_x0000__x005f_x0000__x0"/>
      <sheetName val="_x005f_x0000__x005f_x0000__x005f_x0000__x005f_x0000__x0"/>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Define"/>
      <sheetName val="C01-1"/>
      <sheetName val="Mp-team 1"/>
      <sheetName val="农业人口"/>
      <sheetName val="一般预算收入"/>
      <sheetName val="公检法司编制"/>
      <sheetName val="行政编制"/>
      <sheetName val="农业用地"/>
      <sheetName val="XL4Popp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中央"/>
      <sheetName val="人员支出"/>
      <sheetName val="农业人口"/>
      <sheetName val="#REF!"/>
      <sheetName val="_x005f_x005f_x005f_x0000__x005f"/>
      <sheetName val="_x005f_x005f_x005f_x005f_"/>
      <sheetName val="_x005f_x005f_x005f_x005f_x005f_x005f_x005f_x005f_x005f_x005f_"/>
      <sheetName val="Sheet1"/>
      <sheetName val=""/>
      <sheetName val="_x005f_x005f_x005f_x005f_x005f_x005f_x005f_x005f_"/>
      <sheetName val="有效性列表"/>
      <sheetName val="区划对应表"/>
      <sheetName val="L24"/>
      <sheetName val="人民银行"/>
      <sheetName val=""/>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5f_x005f_x005f_x005f_x005f_x005f_x005f_"/>
      <sheetName val=""/>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5f_x005f_x005f_x005f_x005f_x005f_x005f_"/>
      <sheetName val=""/>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5f_x005f_x005f_x005f_x005f_x005f_x005f_"/>
      <sheetName val="_x005f_x005f_x005f_x005f_"/>
      <sheetName val=""/>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5f_x005f_x005f_x005f_x005f_x005f_x005f_"/>
      <sheetName val=""/>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5f_x005f_x005f_x005f_x005f_x005f_x005f_"/>
      <sheetName val=""/>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5f_x005f_x005f_x005f_x005f_x005f_x005f_"/>
      <sheetName val=""/>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5f_x005f_x005f_x005f_x005f_x005f_x005f_"/>
      <sheetName val=""/>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5f_x005f_x005f_x005f_x005f_x005f_x005f_"/>
      <sheetName val=""/>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5f_x005f_x005f_x005f_x005f_x005f_x005f_"/>
      <sheetName val=""/>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5f_x005f_x005f_x005f_x005f_x005f_x005f_"/>
      <sheetName val=""/>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5f_x005f_x005f_x005f_x005f_x005f_x005f_"/>
      <sheetName val=""/>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5f_x005f_x005f_x005f_x005f_x005f_x005f_"/>
      <sheetName val=""/>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5f_x005f_x005f_x005f_x005f_x005f_x005f_"/>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5f_x005f_x005f_x005f_x005f_x005f_x005f_"/>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5f_x005f_x005f_x005f_x005f_x005f_x005f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sheetData sheetId="53" refreshError="1"/>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四月份月报"/>
      <sheetName val="C01-1"/>
      <sheetName val="本年收入合计"/>
      <sheetName val="封面"/>
      <sheetName val="农业用地"/>
      <sheetName val="村级支出"/>
      <sheetName val="类型"/>
      <sheetName val="#REF"/>
      <sheetName val="eqpmad2"/>
      <sheetName val="Sheet1"/>
      <sheetName val="国家"/>
      <sheetName val="中央"/>
      <sheetName val="公路里程"/>
      <sheetName val="有效性列表"/>
      <sheetName val="区划对应表"/>
      <sheetName val="工商税收"/>
      <sheetName val="D011H403"/>
      <sheetName val="_ESList"/>
      <sheetName val="事业发展"/>
      <sheetName val="P1012001"/>
      <sheetName val="DDETABLE "/>
      <sheetName val="基础编码"/>
      <sheetName val="2014"/>
      <sheetName val="XL4Poppy"/>
      <sheetName val=""/>
      <sheetName val="#REF!"/>
      <sheetName val="参数表"/>
      <sheetName val="总表"/>
      <sheetName val=""/>
      <sheetName val="_x005f_x0000__x005f_x0000__x005f_x0000__x005f_x0000__x0"/>
      <sheetName val="_x005f_x005f_x005f_x0000__x005f_x005f_x005f_x0000__x005"/>
      <sheetName val="1-4余额表"/>
      <sheetName val="_x005f_x005f_x005f_x005f_x005f_x005f_x005f_x0000__x005f"/>
      <sheetName val="????????"/>
      <sheetName val="????_x0"/>
      <sheetName val="_x005f_x005f_x005f_x005f_x005f_x005f_x005f_x005f_x005f_x005f_"/>
      <sheetName val="________"/>
      <sheetName val="_____x0"/>
      <sheetName val="公检法司编制"/>
      <sheetName val="行政编制"/>
      <sheetName val="农业人口"/>
      <sheetName val="_x005f_x0000__x005f_x0000__x005"/>
      <sheetName val="_x005f_x005f_x005f_x0000__x005f"/>
      <sheetName val="_x005f_x005f_x005f_x005f_"/>
      <sheetName val=""/>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5f_x005f_x005f_"/>
      <sheetName val=""/>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 val="四月份月报"/>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7:I47"/>
  <sheetViews>
    <sheetView topLeftCell="A4" workbookViewId="0">
      <selection activeCell="A7" sqref="A7:I28"/>
    </sheetView>
  </sheetViews>
  <sheetFormatPr defaultColWidth="9" defaultRowHeight="14.25"/>
  <sheetData>
    <row r="7" spans="1:9">
      <c r="A7" s="289" t="s">
        <v>0</v>
      </c>
      <c r="B7" s="290"/>
      <c r="C7" s="290"/>
      <c r="D7" s="290"/>
      <c r="E7" s="290"/>
      <c r="F7" s="290"/>
      <c r="G7" s="290"/>
      <c r="H7" s="290"/>
      <c r="I7" s="290"/>
    </row>
    <row r="8" spans="1:9">
      <c r="A8" s="290"/>
      <c r="B8" s="290"/>
      <c r="C8" s="290"/>
      <c r="D8" s="290"/>
      <c r="E8" s="290"/>
      <c r="F8" s="290"/>
      <c r="G8" s="290"/>
      <c r="H8" s="290"/>
      <c r="I8" s="290"/>
    </row>
    <row r="9" spans="1:9">
      <c r="A9" s="290"/>
      <c r="B9" s="290"/>
      <c r="C9" s="290"/>
      <c r="D9" s="290"/>
      <c r="E9" s="290"/>
      <c r="F9" s="290"/>
      <c r="G9" s="290"/>
      <c r="H9" s="290"/>
      <c r="I9" s="290"/>
    </row>
    <row r="10" spans="1:9">
      <c r="A10" s="290"/>
      <c r="B10" s="290"/>
      <c r="C10" s="290"/>
      <c r="D10" s="290"/>
      <c r="E10" s="290"/>
      <c r="F10" s="290"/>
      <c r="G10" s="290"/>
      <c r="H10" s="290"/>
      <c r="I10" s="290"/>
    </row>
    <row r="11" spans="1:9">
      <c r="A11" s="290"/>
      <c r="B11" s="290"/>
      <c r="C11" s="290"/>
      <c r="D11" s="290"/>
      <c r="E11" s="290"/>
      <c r="F11" s="290"/>
      <c r="G11" s="290"/>
      <c r="H11" s="290"/>
      <c r="I11" s="290"/>
    </row>
    <row r="12" spans="1:9">
      <c r="A12" s="290"/>
      <c r="B12" s="290"/>
      <c r="C12" s="290"/>
      <c r="D12" s="290"/>
      <c r="E12" s="290"/>
      <c r="F12" s="290"/>
      <c r="G12" s="290"/>
      <c r="H12" s="290"/>
      <c r="I12" s="290"/>
    </row>
    <row r="13" spans="1:9">
      <c r="A13" s="290"/>
      <c r="B13" s="290"/>
      <c r="C13" s="290"/>
      <c r="D13" s="290"/>
      <c r="E13" s="290"/>
      <c r="F13" s="290"/>
      <c r="G13" s="290"/>
      <c r="H13" s="290"/>
      <c r="I13" s="290"/>
    </row>
    <row r="14" spans="1:9">
      <c r="A14" s="290"/>
      <c r="B14" s="290"/>
      <c r="C14" s="290"/>
      <c r="D14" s="290"/>
      <c r="E14" s="290"/>
      <c r="F14" s="290"/>
      <c r="G14" s="290"/>
      <c r="H14" s="290"/>
      <c r="I14" s="290"/>
    </row>
    <row r="15" spans="1:9">
      <c r="A15" s="290"/>
      <c r="B15" s="290"/>
      <c r="C15" s="290"/>
      <c r="D15" s="290"/>
      <c r="E15" s="290"/>
      <c r="F15" s="290"/>
      <c r="G15" s="290"/>
      <c r="H15" s="290"/>
      <c r="I15" s="290"/>
    </row>
    <row r="16" spans="1:9">
      <c r="A16" s="290"/>
      <c r="B16" s="290"/>
      <c r="C16" s="290"/>
      <c r="D16" s="290"/>
      <c r="E16" s="290"/>
      <c r="F16" s="290"/>
      <c r="G16" s="290"/>
      <c r="H16" s="290"/>
      <c r="I16" s="290"/>
    </row>
    <row r="17" spans="1:9">
      <c r="A17" s="290"/>
      <c r="B17" s="290"/>
      <c r="C17" s="290"/>
      <c r="D17" s="290"/>
      <c r="E17" s="290"/>
      <c r="F17" s="290"/>
      <c r="G17" s="290"/>
      <c r="H17" s="290"/>
      <c r="I17" s="290"/>
    </row>
    <row r="18" spans="1:9">
      <c r="A18" s="290"/>
      <c r="B18" s="290"/>
      <c r="C18" s="290"/>
      <c r="D18" s="290"/>
      <c r="E18" s="290"/>
      <c r="F18" s="290"/>
      <c r="G18" s="290"/>
      <c r="H18" s="290"/>
      <c r="I18" s="290"/>
    </row>
    <row r="19" spans="1:9">
      <c r="A19" s="290"/>
      <c r="B19" s="290"/>
      <c r="C19" s="290"/>
      <c r="D19" s="290"/>
      <c r="E19" s="290"/>
      <c r="F19" s="290"/>
      <c r="G19" s="290"/>
      <c r="H19" s="290"/>
      <c r="I19" s="290"/>
    </row>
    <row r="20" spans="1:9">
      <c r="A20" s="290"/>
      <c r="B20" s="290"/>
      <c r="C20" s="290"/>
      <c r="D20" s="290"/>
      <c r="E20" s="290"/>
      <c r="F20" s="290"/>
      <c r="G20" s="290"/>
      <c r="H20" s="290"/>
      <c r="I20" s="290"/>
    </row>
    <row r="21" spans="1:9">
      <c r="A21" s="290"/>
      <c r="B21" s="290"/>
      <c r="C21" s="290"/>
      <c r="D21" s="290"/>
      <c r="E21" s="290"/>
      <c r="F21" s="290"/>
      <c r="G21" s="290"/>
      <c r="H21" s="290"/>
      <c r="I21" s="290"/>
    </row>
    <row r="22" spans="1:9">
      <c r="A22" s="290"/>
      <c r="B22" s="290"/>
      <c r="C22" s="290"/>
      <c r="D22" s="290"/>
      <c r="E22" s="290"/>
      <c r="F22" s="290"/>
      <c r="G22" s="290"/>
      <c r="H22" s="290"/>
      <c r="I22" s="290"/>
    </row>
    <row r="23" spans="1:9">
      <c r="A23" s="290"/>
      <c r="B23" s="290"/>
      <c r="C23" s="290"/>
      <c r="D23" s="290"/>
      <c r="E23" s="290"/>
      <c r="F23" s="290"/>
      <c r="G23" s="290"/>
      <c r="H23" s="290"/>
      <c r="I23" s="290"/>
    </row>
    <row r="24" spans="1:9">
      <c r="A24" s="290"/>
      <c r="B24" s="290"/>
      <c r="C24" s="290"/>
      <c r="D24" s="290"/>
      <c r="E24" s="290"/>
      <c r="F24" s="290"/>
      <c r="G24" s="290"/>
      <c r="H24" s="290"/>
      <c r="I24" s="290"/>
    </row>
    <row r="25" spans="1:9">
      <c r="A25" s="290"/>
      <c r="B25" s="290"/>
      <c r="C25" s="290"/>
      <c r="D25" s="290"/>
      <c r="E25" s="290"/>
      <c r="F25" s="290"/>
      <c r="G25" s="290"/>
      <c r="H25" s="290"/>
      <c r="I25" s="290"/>
    </row>
    <row r="26" spans="1:9">
      <c r="A26" s="290"/>
      <c r="B26" s="290"/>
      <c r="C26" s="290"/>
      <c r="D26" s="290"/>
      <c r="E26" s="290"/>
      <c r="F26" s="290"/>
      <c r="G26" s="290"/>
      <c r="H26" s="290"/>
      <c r="I26" s="290"/>
    </row>
    <row r="27" spans="1:9">
      <c r="A27" s="290"/>
      <c r="B27" s="290"/>
      <c r="C27" s="290"/>
      <c r="D27" s="290"/>
      <c r="E27" s="290"/>
      <c r="F27" s="290"/>
      <c r="G27" s="290"/>
      <c r="H27" s="290"/>
      <c r="I27" s="290"/>
    </row>
    <row r="28" spans="1:9">
      <c r="A28" s="290"/>
      <c r="B28" s="290"/>
      <c r="C28" s="290"/>
      <c r="D28" s="290"/>
      <c r="E28" s="290"/>
      <c r="F28" s="290"/>
      <c r="G28" s="290"/>
      <c r="H28" s="290"/>
      <c r="I28" s="290"/>
    </row>
    <row r="43" spans="3:7">
      <c r="C43" s="291" t="s">
        <v>1</v>
      </c>
      <c r="D43" s="291"/>
      <c r="E43" s="291"/>
      <c r="F43" s="291"/>
      <c r="G43" s="291"/>
    </row>
    <row r="44" spans="3:7">
      <c r="C44" s="291"/>
      <c r="D44" s="291"/>
      <c r="E44" s="291"/>
      <c r="F44" s="291"/>
      <c r="G44" s="291"/>
    </row>
    <row r="45" spans="3:7">
      <c r="C45" s="291"/>
      <c r="D45" s="291"/>
      <c r="E45" s="291"/>
      <c r="F45" s="291"/>
      <c r="G45" s="291"/>
    </row>
    <row r="46" spans="3:7">
      <c r="C46" s="291"/>
      <c r="D46" s="291"/>
      <c r="E46" s="291"/>
      <c r="F46" s="291"/>
      <c r="G46" s="291"/>
    </row>
    <row r="47" spans="3:7">
      <c r="C47" s="291"/>
      <c r="D47" s="291"/>
      <c r="E47" s="291"/>
      <c r="F47" s="291"/>
      <c r="G47" s="291"/>
    </row>
  </sheetData>
  <mergeCells count="2">
    <mergeCell ref="A7:I28"/>
    <mergeCell ref="C43:G4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39"/>
  <sheetViews>
    <sheetView workbookViewId="0">
      <selection activeCell="C26" sqref="C4 C26"/>
    </sheetView>
  </sheetViews>
  <sheetFormatPr defaultColWidth="9" defaultRowHeight="14.25"/>
  <cols>
    <col min="1" max="1" width="27.75" style="6" customWidth="1"/>
    <col min="2" max="2" width="22.625" style="6" customWidth="1"/>
    <col min="3" max="3" width="38.875" style="6" customWidth="1"/>
    <col min="4" max="16383" width="9" style="6"/>
    <col min="16384" max="16384" width="9" style="128"/>
  </cols>
  <sheetData>
    <row r="1" ht="22.5" spans="1:3">
      <c r="A1" s="7" t="s">
        <v>1237</v>
      </c>
      <c r="B1" s="7"/>
      <c r="C1" s="7"/>
    </row>
    <row r="2" ht="25.5" spans="1:3">
      <c r="A2" s="130"/>
      <c r="B2" s="131"/>
      <c r="C2" s="202" t="s">
        <v>35</v>
      </c>
    </row>
    <row r="3" ht="39" customHeight="1" spans="1:3">
      <c r="A3" s="37" t="s">
        <v>1238</v>
      </c>
      <c r="B3" s="62" t="s">
        <v>1239</v>
      </c>
      <c r="C3" s="62" t="s">
        <v>1240</v>
      </c>
    </row>
    <row r="4" ht="30" customHeight="1" spans="1:3">
      <c r="A4" s="135" t="s">
        <v>1241</v>
      </c>
      <c r="B4" s="136">
        <v>27737</v>
      </c>
      <c r="C4" s="136">
        <v>27598</v>
      </c>
    </row>
    <row r="5" ht="30" customHeight="1" spans="1:9">
      <c r="A5" s="137" t="s">
        <v>118</v>
      </c>
      <c r="B5" s="203">
        <f>SUM(B4:B4)</f>
        <v>27737</v>
      </c>
      <c r="C5" s="203">
        <f>SUM(C4:C4)</f>
        <v>27598</v>
      </c>
      <c r="D5" s="204"/>
      <c r="E5" s="204"/>
      <c r="F5" s="204"/>
      <c r="G5" s="204"/>
      <c r="H5" s="204"/>
      <c r="I5" s="204"/>
    </row>
    <row r="6" spans="1:9">
      <c r="A6" s="204"/>
      <c r="B6" s="204"/>
      <c r="C6" s="204"/>
      <c r="D6" s="204"/>
      <c r="E6" s="204"/>
      <c r="F6" s="204"/>
      <c r="G6" s="204"/>
      <c r="H6" s="204"/>
      <c r="I6" s="204"/>
    </row>
    <row r="7" spans="1:9">
      <c r="A7" s="204"/>
      <c r="B7" s="204"/>
      <c r="C7" s="204"/>
      <c r="D7" s="204"/>
      <c r="E7" s="204"/>
      <c r="F7" s="204"/>
      <c r="G7" s="204"/>
      <c r="H7" s="204"/>
      <c r="I7" s="204"/>
    </row>
    <row r="8" spans="1:9">
      <c r="A8" s="204"/>
      <c r="B8" s="204"/>
      <c r="C8" s="204"/>
      <c r="D8" s="204"/>
      <c r="E8" s="204"/>
      <c r="F8" s="204"/>
      <c r="G8" s="204"/>
      <c r="H8" s="204"/>
      <c r="I8" s="204"/>
    </row>
    <row r="9" spans="1:9">
      <c r="A9" s="204"/>
      <c r="B9" s="204"/>
      <c r="C9" s="204"/>
      <c r="D9" s="204"/>
      <c r="E9" s="204"/>
      <c r="F9" s="204"/>
      <c r="G9" s="204"/>
      <c r="H9" s="204"/>
      <c r="I9" s="204"/>
    </row>
    <row r="10" spans="1:9">
      <c r="A10" s="204"/>
      <c r="B10" s="204"/>
      <c r="C10" s="204"/>
      <c r="D10" s="204"/>
      <c r="E10" s="204"/>
      <c r="F10" s="204"/>
      <c r="G10" s="204"/>
      <c r="H10" s="204"/>
      <c r="I10" s="204"/>
    </row>
    <row r="11" spans="1:9">
      <c r="A11" s="204"/>
      <c r="B11" s="204"/>
      <c r="C11" s="204"/>
      <c r="D11" s="204"/>
      <c r="E11" s="204"/>
      <c r="F11" s="204"/>
      <c r="G11" s="204"/>
      <c r="H11" s="204"/>
      <c r="I11" s="204"/>
    </row>
    <row r="12" spans="1:9">
      <c r="A12" s="204"/>
      <c r="B12" s="204"/>
      <c r="C12" s="204"/>
      <c r="D12" s="204"/>
      <c r="E12" s="204"/>
      <c r="F12" s="204"/>
      <c r="G12" s="204"/>
      <c r="H12" s="204"/>
      <c r="I12" s="204"/>
    </row>
    <row r="13" spans="1:9">
      <c r="A13" s="204"/>
      <c r="B13" s="204"/>
      <c r="C13" s="204"/>
      <c r="D13" s="204"/>
      <c r="E13" s="204"/>
      <c r="F13" s="204"/>
      <c r="G13" s="204"/>
      <c r="H13" s="204"/>
      <c r="I13" s="204"/>
    </row>
    <row r="14" spans="1:9">
      <c r="A14" s="204"/>
      <c r="B14" s="204"/>
      <c r="C14" s="204"/>
      <c r="D14" s="204"/>
      <c r="E14" s="204"/>
      <c r="F14" s="204"/>
      <c r="G14" s="204"/>
      <c r="H14" s="204"/>
      <c r="I14" s="204"/>
    </row>
    <row r="15" spans="1:9">
      <c r="A15" s="204"/>
      <c r="B15" s="204"/>
      <c r="C15" s="204"/>
      <c r="D15" s="204"/>
      <c r="E15" s="204"/>
      <c r="F15" s="204"/>
      <c r="G15" s="204"/>
      <c r="H15" s="204"/>
      <c r="I15" s="204"/>
    </row>
    <row r="16" spans="1:9">
      <c r="A16" s="204"/>
      <c r="B16" s="204"/>
      <c r="C16" s="204"/>
      <c r="D16" s="204"/>
      <c r="E16" s="204"/>
      <c r="F16" s="204"/>
      <c r="G16" s="204"/>
      <c r="H16" s="204"/>
      <c r="I16" s="204"/>
    </row>
    <row r="17" spans="1:9">
      <c r="A17" s="204"/>
      <c r="B17" s="204"/>
      <c r="C17" s="204"/>
      <c r="D17" s="204"/>
      <c r="E17" s="204"/>
      <c r="F17" s="204"/>
      <c r="G17" s="204"/>
      <c r="H17" s="204"/>
      <c r="I17" s="204"/>
    </row>
    <row r="18" spans="1:9">
      <c r="A18" s="204"/>
      <c r="B18" s="204"/>
      <c r="C18" s="204"/>
      <c r="D18" s="204"/>
      <c r="E18" s="204"/>
      <c r="F18" s="204"/>
      <c r="G18" s="204"/>
      <c r="H18" s="204"/>
      <c r="I18" s="204"/>
    </row>
    <row r="19" spans="1:9">
      <c r="A19" s="204"/>
      <c r="B19" s="204"/>
      <c r="C19" s="204"/>
      <c r="D19" s="204"/>
      <c r="E19" s="204"/>
      <c r="F19" s="204"/>
      <c r="G19" s="204"/>
      <c r="H19" s="204"/>
      <c r="I19" s="204"/>
    </row>
    <row r="20" spans="1:9">
      <c r="A20" s="204"/>
      <c r="B20" s="204"/>
      <c r="C20" s="204"/>
      <c r="D20" s="204"/>
      <c r="E20" s="204"/>
      <c r="F20" s="204"/>
      <c r="G20" s="204"/>
      <c r="H20" s="204"/>
      <c r="I20" s="204"/>
    </row>
    <row r="35" spans="3:7">
      <c r="C35" s="204"/>
      <c r="D35" s="204"/>
      <c r="E35" s="204"/>
      <c r="F35" s="204"/>
      <c r="G35" s="204"/>
    </row>
    <row r="36" spans="3:7">
      <c r="C36" s="204"/>
      <c r="D36" s="204"/>
      <c r="E36" s="204"/>
      <c r="F36" s="204"/>
      <c r="G36" s="204"/>
    </row>
    <row r="37" spans="3:7">
      <c r="C37" s="204"/>
      <c r="D37" s="204"/>
      <c r="E37" s="204"/>
      <c r="F37" s="204"/>
      <c r="G37" s="204"/>
    </row>
    <row r="38" spans="3:7">
      <c r="C38" s="204"/>
      <c r="D38" s="204"/>
      <c r="E38" s="204"/>
      <c r="F38" s="204"/>
      <c r="G38" s="204"/>
    </row>
    <row r="39" spans="3:7">
      <c r="C39" s="204"/>
      <c r="D39" s="204"/>
      <c r="E39" s="204"/>
      <c r="F39" s="204"/>
      <c r="G39" s="204"/>
    </row>
  </sheetData>
  <mergeCells count="1">
    <mergeCell ref="A1:C1"/>
  </mergeCells>
  <pageMargins left="1.14513888888889" right="0.751388888888889" top="1" bottom="1" header="0.511805555555556" footer="0.511805555555556"/>
  <pageSetup paperSize="9" scale="85"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12"/>
  <sheetViews>
    <sheetView zoomScale="115" zoomScaleNormal="115" workbookViewId="0">
      <selection activeCell="C4" sqref="C4"/>
    </sheetView>
  </sheetViews>
  <sheetFormatPr defaultColWidth="9" defaultRowHeight="13.5" outlineLevelCol="2"/>
  <cols>
    <col min="1" max="1" width="41.5583333333333" style="115" customWidth="1"/>
    <col min="2" max="2" width="34.5666666666667" style="115" customWidth="1"/>
    <col min="3" max="16384" width="9" style="115"/>
  </cols>
  <sheetData>
    <row r="1" ht="29" customHeight="1" spans="1:3">
      <c r="A1" s="197" t="s">
        <v>1242</v>
      </c>
      <c r="B1" s="197"/>
      <c r="C1" s="198"/>
    </row>
    <row r="2" ht="20" customHeight="1" spans="1:3">
      <c r="A2" s="199"/>
      <c r="B2" s="199"/>
      <c r="C2" s="198"/>
    </row>
    <row r="3" ht="43" customHeight="1" spans="1:3">
      <c r="A3" s="23" t="s">
        <v>36</v>
      </c>
      <c r="B3" s="23" t="s">
        <v>1241</v>
      </c>
      <c r="C3" s="198"/>
    </row>
    <row r="4" s="114" customFormat="1" ht="35" customHeight="1" spans="1:3">
      <c r="A4" s="70" t="s">
        <v>1243</v>
      </c>
      <c r="B4" s="200">
        <v>27598</v>
      </c>
      <c r="C4" s="201"/>
    </row>
    <row r="5" s="114" customFormat="1" ht="35" customHeight="1" spans="1:3">
      <c r="A5" s="70" t="s">
        <v>1244</v>
      </c>
      <c r="B5" s="200">
        <v>31247</v>
      </c>
      <c r="C5" s="201"/>
    </row>
    <row r="6" s="114" customFormat="1" ht="35" customHeight="1" spans="1:3">
      <c r="A6" s="70" t="s">
        <v>1245</v>
      </c>
      <c r="B6" s="200">
        <v>409</v>
      </c>
      <c r="C6" s="201"/>
    </row>
    <row r="7" s="114" customFormat="1" ht="35" customHeight="1" spans="1:3">
      <c r="A7" s="70" t="s">
        <v>1246</v>
      </c>
      <c r="B7" s="200">
        <v>0</v>
      </c>
      <c r="C7" s="201"/>
    </row>
    <row r="8" s="114" customFormat="1" ht="35" customHeight="1" spans="1:3">
      <c r="A8" s="70" t="s">
        <v>1247</v>
      </c>
      <c r="B8" s="200">
        <v>409</v>
      </c>
      <c r="C8" s="201"/>
    </row>
    <row r="9" s="114" customFormat="1" ht="35" customHeight="1" spans="1:3">
      <c r="A9" s="70" t="s">
        <v>1248</v>
      </c>
      <c r="B9" s="200">
        <v>409</v>
      </c>
      <c r="C9" s="121"/>
    </row>
    <row r="10" s="114" customFormat="1" ht="35" customHeight="1" spans="1:3">
      <c r="A10" s="70" t="s">
        <v>1249</v>
      </c>
      <c r="B10" s="200">
        <v>856</v>
      </c>
      <c r="C10" s="201"/>
    </row>
    <row r="11" s="114" customFormat="1" ht="35" customHeight="1" spans="1:3">
      <c r="A11" s="70" t="s">
        <v>1250</v>
      </c>
      <c r="B11" s="200">
        <v>27598</v>
      </c>
      <c r="C11" s="201"/>
    </row>
    <row r="12" s="114" customFormat="1" ht="35" customHeight="1" spans="1:3">
      <c r="A12" s="70" t="s">
        <v>1251</v>
      </c>
      <c r="B12" s="200">
        <v>27737</v>
      </c>
      <c r="C12" s="201"/>
    </row>
  </sheetData>
  <mergeCells count="1">
    <mergeCell ref="A1:B1"/>
  </mergeCells>
  <printOptions horizontalCentered="1"/>
  <pageMargins left="0.393055555555556" right="0.393055555555556" top="0.944444444444444" bottom="0.751388888888889" header="0.298611111111111" footer="0.298611111111111"/>
  <pageSetup paperSize="9" orientation="portrait" horizont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D24"/>
  <sheetViews>
    <sheetView showGridLines="0" showZeros="0" workbookViewId="0">
      <selection activeCell="D13" sqref="D13"/>
    </sheetView>
  </sheetViews>
  <sheetFormatPr defaultColWidth="12.1833333333333" defaultRowHeight="15.55" customHeight="1" outlineLevelCol="3"/>
  <cols>
    <col min="1" max="1" width="27.625" style="81" customWidth="1"/>
    <col min="2" max="2" width="15.625" style="81" customWidth="1"/>
    <col min="3" max="3" width="26.875" style="81" customWidth="1"/>
    <col min="4" max="4" width="15.625" style="81" customWidth="1"/>
    <col min="5" max="16384" width="12.1833333333333" style="81" customWidth="1"/>
  </cols>
  <sheetData>
    <row r="1" s="194" customFormat="1" ht="34" customHeight="1" spans="1:4">
      <c r="A1" s="196" t="s">
        <v>1252</v>
      </c>
      <c r="B1" s="196"/>
      <c r="C1" s="196"/>
      <c r="D1" s="196"/>
    </row>
    <row r="2" ht="24" customHeight="1" spans="1:4">
      <c r="A2" s="94" t="s">
        <v>35</v>
      </c>
      <c r="B2" s="94"/>
      <c r="C2" s="94"/>
      <c r="D2" s="94"/>
    </row>
    <row r="3" ht="47" customHeight="1" spans="1:4">
      <c r="A3" s="86" t="s">
        <v>89</v>
      </c>
      <c r="B3" s="86" t="s">
        <v>91</v>
      </c>
      <c r="C3" s="86" t="s">
        <v>89</v>
      </c>
      <c r="D3" s="86" t="s">
        <v>91</v>
      </c>
    </row>
    <row r="4" s="195" customFormat="1" ht="38" customHeight="1" spans="1:4">
      <c r="A4" s="96" t="s">
        <v>1253</v>
      </c>
      <c r="B4" s="97">
        <v>397</v>
      </c>
      <c r="C4" s="96" t="s">
        <v>1254</v>
      </c>
      <c r="D4" s="97">
        <v>56014</v>
      </c>
    </row>
    <row r="5" s="195" customFormat="1" ht="38" customHeight="1" spans="1:4">
      <c r="A5" s="96" t="s">
        <v>40</v>
      </c>
      <c r="B5" s="97">
        <v>12202</v>
      </c>
      <c r="C5" s="96" t="s">
        <v>41</v>
      </c>
      <c r="D5" s="97">
        <v>164</v>
      </c>
    </row>
    <row r="6" s="195" customFormat="1" ht="38" customHeight="1" spans="1:4">
      <c r="A6" s="95" t="s">
        <v>1255</v>
      </c>
      <c r="B6" s="92">
        <v>12202</v>
      </c>
      <c r="C6" s="96" t="s">
        <v>47</v>
      </c>
      <c r="D6" s="97">
        <v>402</v>
      </c>
    </row>
    <row r="7" s="195" customFormat="1" ht="38" customHeight="1" spans="1:4">
      <c r="A7" s="95" t="s">
        <v>1256</v>
      </c>
      <c r="B7" s="92"/>
      <c r="C7" s="96" t="s">
        <v>1257</v>
      </c>
      <c r="D7" s="97">
        <v>22732</v>
      </c>
    </row>
    <row r="8" s="195" customFormat="1" ht="38" customHeight="1" spans="1:4">
      <c r="A8" s="96" t="s">
        <v>78</v>
      </c>
      <c r="B8" s="97">
        <v>30293</v>
      </c>
      <c r="C8" s="95"/>
      <c r="D8" s="92"/>
    </row>
    <row r="9" s="195" customFormat="1" ht="38" customHeight="1" spans="1:4">
      <c r="A9" s="96" t="s">
        <v>1258</v>
      </c>
      <c r="B9" s="97">
        <v>8279</v>
      </c>
      <c r="C9" s="95"/>
      <c r="D9" s="92"/>
    </row>
    <row r="10" s="195" customFormat="1" ht="38" customHeight="1" spans="1:4">
      <c r="A10" s="96" t="s">
        <v>1259</v>
      </c>
      <c r="B10" s="97">
        <v>68722</v>
      </c>
      <c r="C10" s="95"/>
      <c r="D10" s="92"/>
    </row>
    <row r="11" s="195" customFormat="1" ht="38" customHeight="1" spans="1:4">
      <c r="A11" s="95"/>
      <c r="B11" s="105"/>
      <c r="C11" s="95"/>
      <c r="D11" s="92"/>
    </row>
    <row r="12" s="111" customFormat="1" ht="38" customHeight="1" spans="1:4">
      <c r="A12" s="86" t="s">
        <v>1260</v>
      </c>
      <c r="B12" s="88">
        <v>119893</v>
      </c>
      <c r="C12" s="86" t="s">
        <v>1261</v>
      </c>
      <c r="D12" s="88">
        <f>B12-D14</f>
        <v>79312</v>
      </c>
    </row>
    <row r="13" ht="38" customHeight="1" spans="1:4">
      <c r="A13" s="98"/>
      <c r="B13" s="98"/>
      <c r="C13" s="103" t="s">
        <v>86</v>
      </c>
      <c r="D13" s="97">
        <v>40581</v>
      </c>
    </row>
    <row r="14" ht="38" customHeight="1" spans="1:4">
      <c r="A14" s="98"/>
      <c r="B14" s="98"/>
      <c r="C14" s="101" t="s">
        <v>1262</v>
      </c>
      <c r="D14" s="97">
        <v>40581</v>
      </c>
    </row>
    <row r="15" ht="17.25" customHeight="1"/>
    <row r="16" ht="17.25" customHeight="1"/>
    <row r="17" ht="17.25" customHeight="1"/>
    <row r="18" ht="17.25" customHeight="1"/>
    <row r="19" ht="17.25" customHeight="1"/>
    <row r="20" ht="17.25" customHeight="1"/>
    <row r="21" ht="17.25" customHeight="1"/>
    <row r="22" ht="17.25" customHeight="1"/>
    <row r="23" ht="17.25" customHeight="1"/>
    <row r="24" ht="17" customHeight="1"/>
  </sheetData>
  <mergeCells count="2">
    <mergeCell ref="A1:D1"/>
    <mergeCell ref="A2:D2"/>
  </mergeCells>
  <printOptions horizontalCentered="1"/>
  <pageMargins left="0.393055555555556" right="0.393055555555556" top="0.944444444444444" bottom="1" header="0" footer="0"/>
  <pageSetup paperSize="9" orientation="portrait" horizont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L46"/>
  <sheetViews>
    <sheetView showGridLines="0" showZeros="0" view="pageBreakPreview" zoomScaleNormal="100" workbookViewId="0">
      <selection activeCell="E8" sqref="E8"/>
    </sheetView>
  </sheetViews>
  <sheetFormatPr defaultColWidth="9" defaultRowHeight="21" customHeight="1"/>
  <cols>
    <col min="1" max="1" width="40.125" style="3" customWidth="1"/>
    <col min="2" max="2" width="13" style="183" customWidth="1"/>
    <col min="3" max="3" width="12.4" style="183" customWidth="1"/>
    <col min="4" max="4" width="12.625" style="183" customWidth="1"/>
    <col min="5" max="5" width="12.625" style="3" customWidth="1"/>
    <col min="6" max="6" width="12.4" style="183" hidden="1" customWidth="1"/>
    <col min="7" max="7" width="16.125" style="3" customWidth="1"/>
    <col min="8" max="10" width="9" style="3"/>
    <col min="11" max="11" width="13.75" style="3"/>
    <col min="12" max="16366" width="9" style="3"/>
    <col min="16367" max="16384" width="9" style="6"/>
  </cols>
  <sheetData>
    <row r="1" ht="34.5" customHeight="1" spans="1:6">
      <c r="A1" s="155" t="s">
        <v>1263</v>
      </c>
      <c r="B1" s="155"/>
      <c r="C1" s="155"/>
      <c r="D1" s="155"/>
      <c r="E1" s="155"/>
      <c r="F1" s="155"/>
    </row>
    <row r="2" customHeight="1" spans="1:6">
      <c r="A2" s="11"/>
      <c r="B2" s="186"/>
      <c r="C2" s="186"/>
      <c r="D2" s="187"/>
      <c r="E2" s="188" t="s">
        <v>35</v>
      </c>
      <c r="F2" s="186"/>
    </row>
    <row r="3" ht="46.5" customHeight="1" spans="1:6">
      <c r="A3" s="14" t="s">
        <v>89</v>
      </c>
      <c r="B3" s="189" t="s">
        <v>1144</v>
      </c>
      <c r="C3" s="189" t="s">
        <v>91</v>
      </c>
      <c r="D3" s="189" t="s">
        <v>1264</v>
      </c>
      <c r="E3" s="189" t="s">
        <v>93</v>
      </c>
      <c r="F3" s="189" t="s">
        <v>94</v>
      </c>
    </row>
    <row r="4" ht="24.9" customHeight="1" spans="1:11">
      <c r="A4" s="17" t="s">
        <v>1265</v>
      </c>
      <c r="B4" s="173"/>
      <c r="C4" s="173"/>
      <c r="D4" s="169"/>
      <c r="E4" s="19"/>
      <c r="F4" s="173"/>
      <c r="K4" s="5"/>
    </row>
    <row r="5" ht="24.9" customHeight="1" spans="1:11">
      <c r="A5" s="20" t="s">
        <v>1266</v>
      </c>
      <c r="B5" s="173"/>
      <c r="C5" s="173"/>
      <c r="D5" s="169"/>
      <c r="E5" s="19"/>
      <c r="F5" s="173"/>
      <c r="K5" s="5"/>
    </row>
    <row r="6" ht="24.9" customHeight="1" spans="1:11">
      <c r="A6" s="20" t="s">
        <v>1267</v>
      </c>
      <c r="B6" s="173"/>
      <c r="C6" s="173"/>
      <c r="D6" s="169"/>
      <c r="E6" s="19"/>
      <c r="F6" s="173"/>
      <c r="G6" s="1"/>
      <c r="H6" s="1"/>
      <c r="I6" s="1"/>
      <c r="K6" s="5"/>
    </row>
    <row r="7" ht="24.9" customHeight="1" spans="1:11">
      <c r="A7" s="20" t="s">
        <v>1268</v>
      </c>
      <c r="B7" s="173"/>
      <c r="C7" s="173"/>
      <c r="D7" s="169"/>
      <c r="E7" s="19"/>
      <c r="F7" s="173"/>
      <c r="G7" s="1"/>
      <c r="H7" s="1"/>
      <c r="I7" s="1"/>
      <c r="K7" s="5"/>
    </row>
    <row r="8" ht="24.9" customHeight="1" spans="1:11">
      <c r="A8" s="20" t="s">
        <v>1269</v>
      </c>
      <c r="B8" s="173">
        <v>0</v>
      </c>
      <c r="C8" s="173">
        <v>397</v>
      </c>
      <c r="D8" s="169">
        <v>0</v>
      </c>
      <c r="E8" s="19">
        <f>(C8-F8)/F8</f>
        <v>0.073</v>
      </c>
      <c r="F8" s="173">
        <v>370</v>
      </c>
      <c r="G8" s="1"/>
      <c r="H8" s="1"/>
      <c r="I8" s="1"/>
      <c r="K8" s="5"/>
    </row>
    <row r="9" ht="28.5" customHeight="1" spans="1:11">
      <c r="A9" s="20" t="s">
        <v>1270</v>
      </c>
      <c r="B9" s="173"/>
      <c r="C9" s="173"/>
      <c r="D9" s="169"/>
      <c r="E9" s="19"/>
      <c r="F9" s="173"/>
      <c r="G9" s="1"/>
      <c r="H9" s="1"/>
      <c r="I9" s="1"/>
      <c r="K9" s="5"/>
    </row>
    <row r="10" ht="29.25" customHeight="1" spans="1:11">
      <c r="A10" s="20" t="s">
        <v>1271</v>
      </c>
      <c r="B10" s="173"/>
      <c r="C10" s="173"/>
      <c r="D10" s="169"/>
      <c r="E10" s="19"/>
      <c r="F10" s="173"/>
      <c r="G10" s="1"/>
      <c r="H10" s="1"/>
      <c r="I10" s="1"/>
      <c r="K10" s="5"/>
    </row>
    <row r="11" ht="24.9" customHeight="1" spans="1:11">
      <c r="A11" s="21"/>
      <c r="B11" s="172"/>
      <c r="C11" s="172"/>
      <c r="D11" s="190"/>
      <c r="E11" s="19"/>
      <c r="F11" s="172"/>
      <c r="G11" s="1"/>
      <c r="H11" s="1"/>
      <c r="I11" s="1"/>
      <c r="J11" s="1"/>
      <c r="K11" s="5"/>
    </row>
    <row r="12" s="1" customFormat="1" ht="24.9" customHeight="1" spans="1:12">
      <c r="A12" s="23" t="s">
        <v>118</v>
      </c>
      <c r="B12" s="191">
        <f>SUM(B4:B11)</f>
        <v>0</v>
      </c>
      <c r="C12" s="191">
        <f>C8</f>
        <v>397</v>
      </c>
      <c r="D12" s="192"/>
      <c r="E12" s="76">
        <f>E8</f>
        <v>0.073</v>
      </c>
      <c r="F12" s="191">
        <v>370</v>
      </c>
      <c r="J12" s="3"/>
      <c r="K12" s="5"/>
      <c r="L12" s="3"/>
    </row>
    <row r="13" customHeight="1" spans="1:9">
      <c r="A13" s="1" t="s">
        <v>1272</v>
      </c>
      <c r="B13" s="193"/>
      <c r="C13" s="193"/>
      <c r="D13" s="193"/>
      <c r="E13" s="1"/>
      <c r="F13" s="193"/>
      <c r="G13" s="1"/>
      <c r="H13" s="1"/>
      <c r="I13" s="1"/>
    </row>
    <row r="14" customHeight="1" spans="1:9">
      <c r="A14" s="1"/>
      <c r="B14" s="193"/>
      <c r="C14" s="193"/>
      <c r="D14" s="193"/>
      <c r="E14" s="1"/>
      <c r="F14" s="193"/>
      <c r="G14" s="1"/>
      <c r="H14" s="1"/>
      <c r="I14" s="1"/>
    </row>
    <row r="15" customHeight="1" spans="1:9">
      <c r="A15" s="1"/>
      <c r="B15" s="193"/>
      <c r="C15" s="193"/>
      <c r="D15" s="193"/>
      <c r="E15" s="1"/>
      <c r="F15" s="193"/>
      <c r="G15" s="1"/>
      <c r="H15" s="1"/>
      <c r="I15" s="1"/>
    </row>
    <row r="16" customHeight="1" spans="1:9">
      <c r="A16" s="1"/>
      <c r="B16" s="193"/>
      <c r="C16" s="193"/>
      <c r="D16" s="193"/>
      <c r="E16" s="1"/>
      <c r="F16" s="193"/>
      <c r="G16" s="1"/>
      <c r="H16" s="1"/>
      <c r="I16" s="1"/>
    </row>
    <row r="17" customHeight="1" spans="1:9">
      <c r="A17" s="1"/>
      <c r="B17" s="193"/>
      <c r="C17" s="193"/>
      <c r="D17" s="193"/>
      <c r="E17" s="1"/>
      <c r="F17" s="193"/>
      <c r="G17" s="1"/>
      <c r="H17" s="1"/>
      <c r="I17" s="1"/>
    </row>
    <row r="18" customHeight="1" spans="1:9">
      <c r="A18" s="1"/>
      <c r="B18" s="193"/>
      <c r="C18" s="193"/>
      <c r="D18" s="193"/>
      <c r="E18" s="1"/>
      <c r="F18" s="193"/>
      <c r="G18" s="1"/>
      <c r="H18" s="1"/>
      <c r="I18" s="1"/>
    </row>
    <row r="19" customHeight="1" spans="1:9">
      <c r="A19" s="1"/>
      <c r="B19" s="193"/>
      <c r="C19" s="193"/>
      <c r="D19" s="193"/>
      <c r="E19" s="1"/>
      <c r="F19" s="193"/>
      <c r="G19" s="1"/>
      <c r="H19" s="1"/>
      <c r="I19" s="1"/>
    </row>
    <row r="20" customHeight="1" spans="1:9">
      <c r="A20" s="1"/>
      <c r="B20" s="193"/>
      <c r="C20" s="193"/>
      <c r="D20" s="193"/>
      <c r="E20" s="1"/>
      <c r="F20" s="193"/>
      <c r="G20" s="1"/>
      <c r="H20" s="1"/>
      <c r="I20" s="1"/>
    </row>
    <row r="21" customHeight="1" spans="1:9">
      <c r="A21" s="1"/>
      <c r="B21" s="193"/>
      <c r="C21" s="193"/>
      <c r="D21" s="193"/>
      <c r="E21" s="1"/>
      <c r="F21" s="193"/>
      <c r="G21" s="1"/>
      <c r="H21" s="1"/>
      <c r="I21" s="1"/>
    </row>
    <row r="22" customHeight="1" spans="1:9">
      <c r="A22" s="1"/>
      <c r="B22" s="193"/>
      <c r="C22" s="193"/>
      <c r="D22" s="193"/>
      <c r="E22" s="1"/>
      <c r="F22" s="193"/>
      <c r="G22" s="1"/>
      <c r="H22" s="1"/>
      <c r="I22" s="1"/>
    </row>
    <row r="23" customHeight="1" spans="1:9">
      <c r="A23" s="1"/>
      <c r="B23" s="193"/>
      <c r="C23" s="193"/>
      <c r="D23" s="193"/>
      <c r="E23" s="1"/>
      <c r="F23" s="193"/>
      <c r="I23" s="1"/>
    </row>
    <row r="24" customHeight="1" spans="1:9">
      <c r="A24" s="1"/>
      <c r="B24" s="193"/>
      <c r="C24" s="193"/>
      <c r="D24" s="193"/>
      <c r="E24" s="1"/>
      <c r="F24" s="193"/>
      <c r="I24" s="1"/>
    </row>
    <row r="25" customHeight="1" spans="1:9">
      <c r="A25" s="1"/>
      <c r="B25" s="193"/>
      <c r="C25" s="193"/>
      <c r="D25" s="193"/>
      <c r="E25" s="1"/>
      <c r="F25" s="193"/>
      <c r="I25" s="1"/>
    </row>
    <row r="26" customHeight="1" spans="1:9">
      <c r="A26" s="1"/>
      <c r="B26" s="193"/>
      <c r="C26" s="193"/>
      <c r="D26" s="193"/>
      <c r="E26" s="1"/>
      <c r="F26" s="193"/>
      <c r="I26" s="1"/>
    </row>
    <row r="27" customHeight="1" spans="1:6">
      <c r="A27" s="1"/>
      <c r="B27" s="193"/>
      <c r="C27" s="193"/>
      <c r="D27" s="193"/>
      <c r="E27" s="1"/>
      <c r="F27" s="193"/>
    </row>
    <row r="37" customHeight="1" spans="7:7">
      <c r="G37" s="1"/>
    </row>
    <row r="38" customHeight="1" spans="7:7">
      <c r="G38" s="1"/>
    </row>
    <row r="39" customHeight="1" spans="7:7">
      <c r="G39" s="1"/>
    </row>
    <row r="40" customHeight="1" spans="7:7">
      <c r="G40" s="1"/>
    </row>
    <row r="41" customHeight="1" spans="7:7">
      <c r="G41" s="1"/>
    </row>
    <row r="42" customHeight="1" spans="3:6">
      <c r="C42" s="193"/>
      <c r="D42" s="193"/>
      <c r="E42" s="1"/>
      <c r="F42" s="193"/>
    </row>
    <row r="43" customHeight="1" spans="3:6">
      <c r="C43" s="193"/>
      <c r="D43" s="193"/>
      <c r="E43" s="1"/>
      <c r="F43" s="193"/>
    </row>
    <row r="44" customHeight="1" spans="3:6">
      <c r="C44" s="193"/>
      <c r="D44" s="193"/>
      <c r="E44" s="1"/>
      <c r="F44" s="193"/>
    </row>
    <row r="45" customHeight="1" spans="3:6">
      <c r="C45" s="193"/>
      <c r="D45" s="193"/>
      <c r="E45" s="1"/>
      <c r="F45" s="193"/>
    </row>
    <row r="46" customHeight="1" spans="3:6">
      <c r="C46" s="193"/>
      <c r="D46" s="193"/>
      <c r="E46" s="1"/>
      <c r="F46" s="193"/>
    </row>
  </sheetData>
  <mergeCells count="1">
    <mergeCell ref="A1:E1"/>
  </mergeCells>
  <printOptions horizontalCentered="1"/>
  <pageMargins left="0.55" right="0.55" top="0.94375" bottom="0.94375" header="0.313888888888889" footer="0.313888888888889"/>
  <pageSetup paperSize="9" scale="94" firstPageNumber="30" orientation="portrait" useFirstPageNumber="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pageSetUpPr fitToPage="1"/>
  </sheetPr>
  <dimension ref="A1:L48"/>
  <sheetViews>
    <sheetView showGridLines="0" showZeros="0" view="pageBreakPreview" zoomScaleNormal="100" workbookViewId="0">
      <selection activeCell="F24" sqref="F24"/>
    </sheetView>
  </sheetViews>
  <sheetFormatPr defaultColWidth="9" defaultRowHeight="21.75" customHeight="1"/>
  <cols>
    <col min="1" max="1" width="39.1" style="3" customWidth="1"/>
    <col min="2" max="2" width="13" style="3" hidden="1" customWidth="1"/>
    <col min="3" max="3" width="13" style="153" customWidth="1"/>
    <col min="4" max="4" width="12.6" style="3" customWidth="1"/>
    <col min="5" max="5" width="11.5" style="154" customWidth="1"/>
    <col min="6" max="6" width="12" style="3" customWidth="1"/>
    <col min="7" max="7" width="12.6" style="3" hidden="1" customWidth="1"/>
    <col min="8" max="8" width="17.25" style="3" customWidth="1"/>
    <col min="9" max="9" width="9" style="3"/>
    <col min="10" max="10" width="9.25" style="3"/>
    <col min="11" max="11" width="9" style="3"/>
    <col min="12" max="12" width="13.75" style="3"/>
    <col min="13" max="16372" width="9" style="3"/>
    <col min="16373" max="16384" width="9" style="6"/>
  </cols>
  <sheetData>
    <row r="1" ht="38.25" customHeight="1" spans="1:7">
      <c r="A1" s="155" t="s">
        <v>1273</v>
      </c>
      <c r="B1" s="155"/>
      <c r="C1" s="155"/>
      <c r="D1" s="155"/>
      <c r="E1" s="156"/>
      <c r="F1" s="155"/>
      <c r="G1" s="155"/>
    </row>
    <row r="2" customHeight="1" spans="1:7">
      <c r="A2" s="11"/>
      <c r="B2" s="11"/>
      <c r="C2" s="11"/>
      <c r="D2" s="11"/>
      <c r="E2" s="157"/>
      <c r="F2" s="158" t="s">
        <v>35</v>
      </c>
      <c r="G2" s="11"/>
    </row>
    <row r="3" ht="33" customHeight="1" spans="1:7">
      <c r="A3" s="14" t="s">
        <v>89</v>
      </c>
      <c r="B3" s="159" t="s">
        <v>1144</v>
      </c>
      <c r="C3" s="160" t="s">
        <v>90</v>
      </c>
      <c r="D3" s="15" t="s">
        <v>91</v>
      </c>
      <c r="E3" s="161" t="s">
        <v>92</v>
      </c>
      <c r="F3" s="23" t="s">
        <v>93</v>
      </c>
      <c r="G3" s="15" t="s">
        <v>94</v>
      </c>
    </row>
    <row r="4" ht="22.5" customHeight="1" spans="1:12">
      <c r="A4" s="162" t="s">
        <v>125</v>
      </c>
      <c r="B4" s="163"/>
      <c r="C4" s="163"/>
      <c r="D4" s="163"/>
      <c r="E4" s="164"/>
      <c r="F4" s="165"/>
      <c r="G4" s="163"/>
      <c r="L4" s="5"/>
    </row>
    <row r="5" customHeight="1" spans="1:12">
      <c r="A5" s="166" t="s">
        <v>1274</v>
      </c>
      <c r="B5" s="167"/>
      <c r="C5" s="167"/>
      <c r="D5" s="167"/>
      <c r="E5" s="168"/>
      <c r="F5" s="169"/>
      <c r="G5" s="167"/>
      <c r="L5" s="5"/>
    </row>
    <row r="6" s="3" customFormat="1" ht="30.75" customHeight="1" spans="1:12">
      <c r="A6" s="166" t="s">
        <v>1275</v>
      </c>
      <c r="B6" s="167"/>
      <c r="C6" s="167"/>
      <c r="D6" s="167"/>
      <c r="E6" s="168"/>
      <c r="F6" s="169"/>
      <c r="G6" s="167"/>
      <c r="H6" s="1"/>
      <c r="I6" s="1"/>
      <c r="L6" s="5"/>
    </row>
    <row r="7" customHeight="1" spans="1:12">
      <c r="A7" s="162" t="s">
        <v>126</v>
      </c>
      <c r="B7" s="163"/>
      <c r="C7" s="163"/>
      <c r="D7" s="163"/>
      <c r="E7" s="164"/>
      <c r="F7" s="169"/>
      <c r="G7" s="163"/>
      <c r="H7" s="1"/>
      <c r="I7" s="1"/>
      <c r="L7" s="5"/>
    </row>
    <row r="8" ht="30.75" customHeight="1" spans="1:12">
      <c r="A8" s="166" t="s">
        <v>1276</v>
      </c>
      <c r="B8" s="167"/>
      <c r="C8" s="167"/>
      <c r="D8" s="167"/>
      <c r="E8" s="168"/>
      <c r="F8" s="169"/>
      <c r="G8" s="167"/>
      <c r="H8" s="1"/>
      <c r="I8" s="1"/>
      <c r="L8" s="5"/>
    </row>
    <row r="9" ht="32.25" customHeight="1" spans="1:12">
      <c r="A9" s="162" t="s">
        <v>129</v>
      </c>
      <c r="B9" s="163">
        <f>SUM(B10:B18)</f>
        <v>25951</v>
      </c>
      <c r="C9" s="163">
        <f>SUM(C10:C18)</f>
        <v>37466</v>
      </c>
      <c r="D9" s="163">
        <f>SUM(D10:D18)</f>
        <v>24999</v>
      </c>
      <c r="E9" s="164">
        <f>D9/C9</f>
        <v>0.67</v>
      </c>
      <c r="F9" s="165">
        <f>(D9-G9)/G9</f>
        <v>19.031</v>
      </c>
      <c r="G9" s="163">
        <v>1248</v>
      </c>
      <c r="H9" s="1"/>
      <c r="I9" s="1"/>
      <c r="L9" s="5"/>
    </row>
    <row r="10" ht="28.5" customHeight="1" spans="1:12">
      <c r="A10" s="166" t="s">
        <v>1277</v>
      </c>
      <c r="B10" s="167">
        <v>25951</v>
      </c>
      <c r="C10" s="167">
        <v>7360</v>
      </c>
      <c r="D10" s="167">
        <v>7360</v>
      </c>
      <c r="E10" s="168">
        <f>D10/C10</f>
        <v>1</v>
      </c>
      <c r="F10" s="169">
        <f>(D10-G10)/G10</f>
        <v>11.603</v>
      </c>
      <c r="G10" s="167">
        <v>584</v>
      </c>
      <c r="H10" s="1"/>
      <c r="I10" s="1"/>
      <c r="L10" s="5"/>
    </row>
    <row r="11" ht="28.5" customHeight="1" spans="1:12">
      <c r="A11" s="166" t="s">
        <v>1278</v>
      </c>
      <c r="B11" s="167"/>
      <c r="C11" s="167">
        <v>1732</v>
      </c>
      <c r="D11" s="167">
        <v>1732</v>
      </c>
      <c r="E11" s="168">
        <f>D11/C11</f>
        <v>1</v>
      </c>
      <c r="F11" s="169">
        <f t="shared" ref="F11:F18" si="0">(D11-G11)/G11</f>
        <v>1.608</v>
      </c>
      <c r="G11" s="167">
        <v>664</v>
      </c>
      <c r="H11" s="1"/>
      <c r="I11" s="1"/>
      <c r="L11" s="5"/>
    </row>
    <row r="12" customHeight="1" spans="1:12">
      <c r="A12" s="166" t="s">
        <v>1279</v>
      </c>
      <c r="B12" s="167"/>
      <c r="C12" s="167">
        <v>0</v>
      </c>
      <c r="D12" s="167"/>
      <c r="E12" s="168" t="e">
        <f t="shared" ref="E12:E18" si="1">D12/C12</f>
        <v>#DIV/0!</v>
      </c>
      <c r="F12" s="169" t="e">
        <f t="shared" si="0"/>
        <v>#DIV/0!</v>
      </c>
      <c r="G12" s="167"/>
      <c r="H12" s="1"/>
      <c r="I12" s="1"/>
      <c r="L12" s="5"/>
    </row>
    <row r="13" customHeight="1" spans="1:12">
      <c r="A13" s="166" t="s">
        <v>1280</v>
      </c>
      <c r="B13" s="167"/>
      <c r="C13" s="167">
        <v>2617</v>
      </c>
      <c r="D13" s="167"/>
      <c r="E13" s="168">
        <f t="shared" si="1"/>
        <v>0</v>
      </c>
      <c r="F13" s="169" t="e">
        <f t="shared" si="0"/>
        <v>#DIV/0!</v>
      </c>
      <c r="G13" s="167"/>
      <c r="H13" s="1"/>
      <c r="I13" s="1"/>
      <c r="L13" s="5"/>
    </row>
    <row r="14" ht="34.5" customHeight="1" spans="1:12">
      <c r="A14" s="166" t="s">
        <v>1281</v>
      </c>
      <c r="B14" s="167"/>
      <c r="C14" s="167"/>
      <c r="D14" s="167"/>
      <c r="E14" s="168" t="e">
        <f t="shared" si="1"/>
        <v>#DIV/0!</v>
      </c>
      <c r="F14" s="169" t="e">
        <f t="shared" si="0"/>
        <v>#DIV/0!</v>
      </c>
      <c r="G14" s="167"/>
      <c r="H14" s="1"/>
      <c r="I14" s="1"/>
      <c r="L14" s="5"/>
    </row>
    <row r="15" ht="21" customHeight="1" spans="1:12">
      <c r="A15" s="166" t="s">
        <v>1282</v>
      </c>
      <c r="B15" s="167"/>
      <c r="C15" s="167"/>
      <c r="D15" s="167"/>
      <c r="E15" s="168" t="e">
        <f t="shared" si="1"/>
        <v>#DIV/0!</v>
      </c>
      <c r="F15" s="169" t="e">
        <f t="shared" si="0"/>
        <v>#DIV/0!</v>
      </c>
      <c r="G15" s="167"/>
      <c r="H15" s="1"/>
      <c r="I15" s="1"/>
      <c r="L15" s="5"/>
    </row>
    <row r="16" customHeight="1" spans="1:12">
      <c r="A16" s="166" t="s">
        <v>1283</v>
      </c>
      <c r="B16" s="167"/>
      <c r="C16" s="167">
        <v>0</v>
      </c>
      <c r="D16" s="167">
        <v>0</v>
      </c>
      <c r="E16" s="168" t="e">
        <f t="shared" si="1"/>
        <v>#DIV/0!</v>
      </c>
      <c r="F16" s="169" t="e">
        <f t="shared" si="0"/>
        <v>#DIV/0!</v>
      </c>
      <c r="G16" s="167">
        <v>0</v>
      </c>
      <c r="H16" s="1"/>
      <c r="I16" s="1"/>
      <c r="L16" s="5"/>
    </row>
    <row r="17" ht="44" customHeight="1" spans="1:12">
      <c r="A17" s="166" t="s">
        <v>1284</v>
      </c>
      <c r="B17" s="167"/>
      <c r="C17" s="167">
        <v>24200</v>
      </c>
      <c r="D17" s="167">
        <v>15907</v>
      </c>
      <c r="E17" s="168">
        <f t="shared" si="1"/>
        <v>0.66</v>
      </c>
      <c r="F17" s="169" t="e">
        <f t="shared" si="0"/>
        <v>#DIV/0!</v>
      </c>
      <c r="G17" s="167"/>
      <c r="H17" s="1"/>
      <c r="I17" s="1"/>
      <c r="L17" s="5"/>
    </row>
    <row r="18" ht="24" customHeight="1" spans="1:12">
      <c r="A18" s="166" t="s">
        <v>1285</v>
      </c>
      <c r="B18" s="167"/>
      <c r="C18" s="167">
        <v>1557</v>
      </c>
      <c r="D18" s="167"/>
      <c r="E18" s="168">
        <f t="shared" si="1"/>
        <v>0</v>
      </c>
      <c r="F18" s="169" t="e">
        <f t="shared" si="0"/>
        <v>#DIV/0!</v>
      </c>
      <c r="G18" s="167"/>
      <c r="H18" s="1"/>
      <c r="I18" s="1"/>
      <c r="L18" s="5"/>
    </row>
    <row r="19" customHeight="1" spans="1:12">
      <c r="A19" s="162" t="s">
        <v>131</v>
      </c>
      <c r="B19" s="163"/>
      <c r="C19" s="163">
        <v>0</v>
      </c>
      <c r="D19" s="163">
        <v>0</v>
      </c>
      <c r="E19" s="164">
        <v>0</v>
      </c>
      <c r="F19" s="170"/>
      <c r="G19" s="163">
        <v>0</v>
      </c>
      <c r="H19" s="1"/>
      <c r="I19" s="1"/>
      <c r="L19" s="5"/>
    </row>
    <row r="20" ht="31.5" customHeight="1" spans="1:12">
      <c r="A20" s="171" t="s">
        <v>1286</v>
      </c>
      <c r="B20" s="167"/>
      <c r="C20" s="167">
        <v>0</v>
      </c>
      <c r="D20" s="167">
        <v>0</v>
      </c>
      <c r="E20" s="168">
        <v>0</v>
      </c>
      <c r="F20" s="170"/>
      <c r="G20" s="167">
        <v>0</v>
      </c>
      <c r="H20" s="1"/>
      <c r="I20" s="1"/>
      <c r="L20" s="5"/>
    </row>
    <row r="21" customHeight="1" spans="1:12">
      <c r="A21" s="162" t="s">
        <v>142</v>
      </c>
      <c r="B21" s="172">
        <f>SUM(B22:B24)</f>
        <v>49325</v>
      </c>
      <c r="C21" s="172">
        <f>SUM(C22:C24)</f>
        <v>53566</v>
      </c>
      <c r="D21" s="172">
        <f>SUM(D22:D24)</f>
        <v>25452</v>
      </c>
      <c r="E21" s="164">
        <f t="shared" ref="E21:E26" si="2">D21/C21</f>
        <v>0.48</v>
      </c>
      <c r="F21" s="165">
        <f t="shared" ref="F21:F25" si="3">(D21-G21)/G21</f>
        <v>1.012</v>
      </c>
      <c r="G21" s="172">
        <v>12651</v>
      </c>
      <c r="H21" s="1"/>
      <c r="I21" s="1"/>
      <c r="L21" s="5"/>
    </row>
    <row r="22" ht="28.5" customHeight="1" spans="1:12">
      <c r="A22" s="171" t="s">
        <v>1287</v>
      </c>
      <c r="B22" s="173">
        <v>49259</v>
      </c>
      <c r="C22" s="167">
        <v>53475</v>
      </c>
      <c r="D22" s="167">
        <v>25371</v>
      </c>
      <c r="E22" s="168">
        <f t="shared" si="2"/>
        <v>0.47</v>
      </c>
      <c r="F22" s="169">
        <f t="shared" si="3"/>
        <v>1.018</v>
      </c>
      <c r="G22" s="167">
        <v>12575</v>
      </c>
      <c r="H22" s="1"/>
      <c r="I22" s="1"/>
      <c r="L22" s="5"/>
    </row>
    <row r="23" customHeight="1" spans="1:12">
      <c r="A23" s="171" t="s">
        <v>1288</v>
      </c>
      <c r="B23" s="173"/>
      <c r="C23" s="167"/>
      <c r="D23" s="167"/>
      <c r="E23" s="164"/>
      <c r="F23" s="169"/>
      <c r="G23" s="167"/>
      <c r="H23" s="1"/>
      <c r="I23" s="1"/>
      <c r="L23" s="5"/>
    </row>
    <row r="24" customHeight="1" spans="1:12">
      <c r="A24" s="174" t="s">
        <v>1289</v>
      </c>
      <c r="B24" s="173">
        <v>66</v>
      </c>
      <c r="C24" s="167">
        <v>91</v>
      </c>
      <c r="D24" s="167">
        <v>81</v>
      </c>
      <c r="E24" s="168">
        <f t="shared" si="2"/>
        <v>0.89</v>
      </c>
      <c r="F24" s="169">
        <f t="shared" si="3"/>
        <v>0.066</v>
      </c>
      <c r="G24" s="167">
        <v>76</v>
      </c>
      <c r="H24" s="1"/>
      <c r="I24" s="1"/>
      <c r="J24" s="152"/>
      <c r="K24" s="152"/>
      <c r="L24" s="5"/>
    </row>
    <row r="25" customHeight="1" spans="1:12">
      <c r="A25" s="175" t="s">
        <v>143</v>
      </c>
      <c r="B25" s="172">
        <v>5200</v>
      </c>
      <c r="C25" s="163">
        <v>5563</v>
      </c>
      <c r="D25" s="163">
        <v>5563</v>
      </c>
      <c r="E25" s="164">
        <f t="shared" si="2"/>
        <v>1</v>
      </c>
      <c r="F25" s="165">
        <f t="shared" si="3"/>
        <v>0.139</v>
      </c>
      <c r="G25" s="163">
        <v>4883</v>
      </c>
      <c r="H25" s="1"/>
      <c r="I25" s="1"/>
      <c r="L25" s="5"/>
    </row>
    <row r="26" customHeight="1" spans="1:12">
      <c r="A26" s="175" t="s">
        <v>1134</v>
      </c>
      <c r="B26" s="172"/>
      <c r="C26" s="163"/>
      <c r="D26" s="163">
        <v>0</v>
      </c>
      <c r="E26" s="168"/>
      <c r="F26" s="165"/>
      <c r="G26" s="163">
        <v>1</v>
      </c>
      <c r="H26" s="1"/>
      <c r="I26" s="1"/>
      <c r="L26" s="5"/>
    </row>
    <row r="27" customHeight="1" spans="1:12">
      <c r="A27" s="175" t="s">
        <v>1290</v>
      </c>
      <c r="B27" s="172"/>
      <c r="C27" s="163"/>
      <c r="D27" s="163"/>
      <c r="E27" s="164"/>
      <c r="F27" s="169"/>
      <c r="G27" s="163"/>
      <c r="H27" s="1"/>
      <c r="I27" s="1"/>
      <c r="L27" s="5"/>
    </row>
    <row r="28" customHeight="1" spans="1:12">
      <c r="A28" s="175"/>
      <c r="B28" s="172"/>
      <c r="C28" s="163"/>
      <c r="D28" s="163"/>
      <c r="E28" s="164"/>
      <c r="F28" s="169"/>
      <c r="G28" s="163"/>
      <c r="H28" s="1"/>
      <c r="I28" s="1"/>
      <c r="L28" s="5"/>
    </row>
    <row r="29" customHeight="1" spans="1:12">
      <c r="A29" s="159" t="s">
        <v>118</v>
      </c>
      <c r="B29" s="176">
        <f>B25+B21+B9</f>
        <v>80476</v>
      </c>
      <c r="C29" s="176">
        <f>C25+C21+C9</f>
        <v>96595</v>
      </c>
      <c r="D29" s="176">
        <f>D25+D21+D9</f>
        <v>56014</v>
      </c>
      <c r="E29" s="164">
        <f>D29/C29</f>
        <v>0.58</v>
      </c>
      <c r="F29" s="165">
        <f>(D29-G29)/G29</f>
        <v>1.982</v>
      </c>
      <c r="G29" s="176">
        <v>18783</v>
      </c>
      <c r="H29" s="1"/>
      <c r="I29" s="1"/>
      <c r="J29" s="1"/>
      <c r="K29" s="1"/>
      <c r="L29" s="5"/>
    </row>
    <row r="30" s="152" customFormat="1" ht="42.75" customHeight="1" spans="1:12">
      <c r="A30" s="177" t="s">
        <v>1291</v>
      </c>
      <c r="B30" s="177"/>
      <c r="C30" s="177"/>
      <c r="D30" s="177"/>
      <c r="E30" s="178"/>
      <c r="G30" s="177"/>
      <c r="H30" s="1"/>
      <c r="I30" s="1"/>
      <c r="J30" s="3"/>
      <c r="K30" s="3"/>
      <c r="L30" s="3"/>
    </row>
    <row r="31" s="3" customFormat="1" customHeight="1" spans="1:9">
      <c r="A31" s="179"/>
      <c r="B31" s="180"/>
      <c r="C31" s="180"/>
      <c r="D31" s="180"/>
      <c r="E31" s="181"/>
      <c r="G31" s="180"/>
      <c r="H31" s="1"/>
      <c r="I31" s="1"/>
    </row>
    <row r="32" hidden="1" customHeight="1" spans="2:9">
      <c r="B32" s="182" t="e">
        <f>SUM(#REF!-B33)</f>
        <v>#REF!</v>
      </c>
      <c r="C32" s="182" t="e">
        <f>SUM(#REF!-C33)</f>
        <v>#REF!</v>
      </c>
      <c r="D32" s="182" t="e">
        <f>SUM(#REF!-D33)</f>
        <v>#REF!</v>
      </c>
      <c r="E32" s="154" t="e">
        <f>SUM(#REF!-E33)</f>
        <v>#REF!</v>
      </c>
      <c r="G32" s="182" t="e">
        <f>SUM(#REF!-G33)</f>
        <v>#REF!</v>
      </c>
      <c r="H32" s="1"/>
      <c r="I32" s="1"/>
    </row>
    <row r="33" customHeight="1" spans="8:9">
      <c r="H33" s="152"/>
      <c r="I33" s="152"/>
    </row>
    <row r="34" customHeight="1" spans="2:7">
      <c r="B34" s="183"/>
      <c r="C34" s="183"/>
      <c r="D34" s="183"/>
      <c r="G34" s="183"/>
    </row>
    <row r="44" customHeight="1" spans="3:7">
      <c r="C44" s="184"/>
      <c r="D44" s="1"/>
      <c r="E44" s="185"/>
      <c r="F44" s="1"/>
      <c r="G44" s="1"/>
    </row>
    <row r="45" customHeight="1" spans="3:7">
      <c r="C45" s="184"/>
      <c r="D45" s="1"/>
      <c r="E45" s="185"/>
      <c r="F45" s="1"/>
      <c r="G45" s="1"/>
    </row>
    <row r="46" customHeight="1" spans="3:7">
      <c r="C46" s="184"/>
      <c r="D46" s="1"/>
      <c r="E46" s="185"/>
      <c r="F46" s="1"/>
      <c r="G46" s="1"/>
    </row>
    <row r="47" customHeight="1" spans="3:7">
      <c r="C47" s="184"/>
      <c r="D47" s="1"/>
      <c r="E47" s="185"/>
      <c r="F47" s="1"/>
      <c r="G47" s="1"/>
    </row>
    <row r="48" customHeight="1" spans="3:7">
      <c r="C48" s="184"/>
      <c r="D48" s="1"/>
      <c r="E48" s="185"/>
      <c r="F48" s="1"/>
      <c r="G48" s="1"/>
    </row>
  </sheetData>
  <mergeCells count="2">
    <mergeCell ref="A1:F1"/>
    <mergeCell ref="A30:E30"/>
  </mergeCells>
  <printOptions horizontalCentered="1"/>
  <pageMargins left="0.55" right="0.55" top="0.94375" bottom="0.94375" header="0.313888888888889" footer="0.313888888888889"/>
  <pageSetup paperSize="9" scale="86" firstPageNumber="31" orientation="portrait" useFirstPageNumber="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38"/>
  <sheetViews>
    <sheetView showGridLines="0" showZeros="0" zoomScaleSheetLayoutView="60" workbookViewId="0">
      <selection activeCell="F7" sqref="F7"/>
    </sheetView>
  </sheetViews>
  <sheetFormatPr defaultColWidth="12.1833333333333" defaultRowHeight="15.55" customHeight="1" outlineLevelCol="1"/>
  <cols>
    <col min="1" max="1" width="57.25" style="143" customWidth="1"/>
    <col min="2" max="2" width="22.5" style="143" customWidth="1"/>
    <col min="3" max="16383" width="12.1833333333333" style="81" customWidth="1"/>
  </cols>
  <sheetData>
    <row r="1" ht="44.25" customHeight="1" spans="1:2">
      <c r="A1" s="93" t="s">
        <v>1292</v>
      </c>
      <c r="B1" s="93"/>
    </row>
    <row r="2" ht="17" customHeight="1" spans="1:2">
      <c r="A2" s="144"/>
      <c r="B2" s="145" t="s">
        <v>1142</v>
      </c>
    </row>
    <row r="3" s="81" customFormat="1" ht="29" customHeight="1" spans="1:2">
      <c r="A3" s="146" t="s">
        <v>36</v>
      </c>
      <c r="B3" s="146" t="s">
        <v>91</v>
      </c>
    </row>
    <row r="4" ht="17.5" customHeight="1" spans="1:2">
      <c r="A4" s="146" t="s">
        <v>146</v>
      </c>
      <c r="B4" s="147">
        <f>SUM(B5,B12,B27,B43,B48,B55,B71,B132,B171,B221,B231,B235,B239,B243,B247,B252,B284,B301,B318)</f>
        <v>56014</v>
      </c>
    </row>
    <row r="5" ht="17.5" customHeight="1" spans="1:2">
      <c r="A5" s="148" t="s">
        <v>123</v>
      </c>
      <c r="B5" s="147">
        <f>B6</f>
        <v>0</v>
      </c>
    </row>
    <row r="6" ht="17.5" customHeight="1" spans="1:2">
      <c r="A6" s="148" t="s">
        <v>1293</v>
      </c>
      <c r="B6" s="147">
        <f>SUM(B7:B11)</f>
        <v>0</v>
      </c>
    </row>
    <row r="7" ht="17.5" customHeight="1" spans="1:2">
      <c r="A7" s="149" t="s">
        <v>1294</v>
      </c>
      <c r="B7" s="147"/>
    </row>
    <row r="8" ht="17.5" customHeight="1" spans="1:2">
      <c r="A8" s="149" t="s">
        <v>385</v>
      </c>
      <c r="B8" s="147"/>
    </row>
    <row r="9" ht="17.5" customHeight="1" spans="1:2">
      <c r="A9" s="149" t="s">
        <v>1295</v>
      </c>
      <c r="B9" s="147"/>
    </row>
    <row r="10" ht="17.5" customHeight="1" spans="1:2">
      <c r="A10" s="149" t="s">
        <v>1296</v>
      </c>
      <c r="B10" s="147"/>
    </row>
    <row r="11" ht="17.5" customHeight="1" spans="1:2">
      <c r="A11" s="149" t="s">
        <v>1297</v>
      </c>
      <c r="B11" s="147"/>
    </row>
    <row r="12" ht="17.5" customHeight="1" spans="1:2">
      <c r="A12" s="150" t="s">
        <v>124</v>
      </c>
      <c r="B12" s="147">
        <f>B13+B20</f>
        <v>0</v>
      </c>
    </row>
    <row r="13" ht="17.5" customHeight="1" spans="1:2">
      <c r="A13" s="150" t="s">
        <v>1298</v>
      </c>
      <c r="B13" s="147">
        <f>SUM(B14:B19)</f>
        <v>0</v>
      </c>
    </row>
    <row r="14" ht="17.5" customHeight="1" spans="1:2">
      <c r="A14" s="151" t="s">
        <v>1299</v>
      </c>
      <c r="B14" s="147"/>
    </row>
    <row r="15" ht="17.5" customHeight="1" spans="1:2">
      <c r="A15" s="151" t="s">
        <v>1300</v>
      </c>
      <c r="B15" s="147"/>
    </row>
    <row r="16" ht="17.5" customHeight="1" spans="1:2">
      <c r="A16" s="151" t="s">
        <v>1301</v>
      </c>
      <c r="B16" s="147"/>
    </row>
    <row r="17" ht="17.5" customHeight="1" spans="1:2">
      <c r="A17" s="151" t="s">
        <v>1302</v>
      </c>
      <c r="B17" s="147"/>
    </row>
    <row r="18" ht="17.5" customHeight="1" spans="1:2">
      <c r="A18" s="151" t="s">
        <v>1303</v>
      </c>
      <c r="B18" s="147"/>
    </row>
    <row r="19" ht="17.5" customHeight="1" spans="1:2">
      <c r="A19" s="151" t="s">
        <v>1304</v>
      </c>
      <c r="B19" s="147"/>
    </row>
    <row r="20" ht="17.5" customHeight="1" spans="1:2">
      <c r="A20" s="150" t="s">
        <v>1293</v>
      </c>
      <c r="B20" s="147">
        <f>SUM(B21:B26)</f>
        <v>0</v>
      </c>
    </row>
    <row r="21" ht="17.5" customHeight="1" spans="1:2">
      <c r="A21" s="151" t="s">
        <v>1305</v>
      </c>
      <c r="B21" s="147"/>
    </row>
    <row r="22" ht="17.5" customHeight="1" spans="1:2">
      <c r="A22" s="151" t="s">
        <v>1306</v>
      </c>
      <c r="B22" s="147"/>
    </row>
    <row r="23" ht="17.5" customHeight="1" spans="1:2">
      <c r="A23" s="151" t="s">
        <v>1307</v>
      </c>
      <c r="B23" s="147"/>
    </row>
    <row r="24" ht="17.5" customHeight="1" spans="1:2">
      <c r="A24" s="151" t="s">
        <v>1308</v>
      </c>
      <c r="B24" s="147"/>
    </row>
    <row r="25" ht="17.5" customHeight="1" spans="1:2">
      <c r="A25" s="151" t="s">
        <v>1309</v>
      </c>
      <c r="B25" s="147"/>
    </row>
    <row r="26" ht="17.5" customHeight="1" spans="1:2">
      <c r="A26" s="151" t="s">
        <v>1310</v>
      </c>
      <c r="B26" s="147"/>
    </row>
    <row r="27" ht="17.5" customHeight="1" spans="1:2">
      <c r="A27" s="150" t="s">
        <v>125</v>
      </c>
      <c r="B27" s="147">
        <f>SUM(B28,B34,B40)</f>
        <v>0</v>
      </c>
    </row>
    <row r="28" ht="17.5" customHeight="1" spans="1:2">
      <c r="A28" s="150" t="s">
        <v>1274</v>
      </c>
      <c r="B28" s="147">
        <f>SUM(B29:B33)</f>
        <v>0</v>
      </c>
    </row>
    <row r="29" ht="17.5" customHeight="1" spans="1:2">
      <c r="A29" s="151" t="s">
        <v>1311</v>
      </c>
      <c r="B29" s="147"/>
    </row>
    <row r="30" ht="17.5" customHeight="1" spans="1:2">
      <c r="A30" s="151" t="s">
        <v>1312</v>
      </c>
      <c r="B30" s="147"/>
    </row>
    <row r="31" ht="17.5" customHeight="1" spans="1:2">
      <c r="A31" s="151" t="s">
        <v>1313</v>
      </c>
      <c r="B31" s="147"/>
    </row>
    <row r="32" ht="17.5" customHeight="1" spans="1:2">
      <c r="A32" s="151" t="s">
        <v>1314</v>
      </c>
      <c r="B32" s="147"/>
    </row>
    <row r="33" ht="17.5" customHeight="1" spans="1:2">
      <c r="A33" s="151" t="s">
        <v>1315</v>
      </c>
      <c r="B33" s="147"/>
    </row>
    <row r="34" ht="17.5" customHeight="1" spans="1:2">
      <c r="A34" s="150" t="s">
        <v>1275</v>
      </c>
      <c r="B34" s="147">
        <f>SUM(B35:B39)</f>
        <v>0</v>
      </c>
    </row>
    <row r="35" ht="17.5" customHeight="1" spans="1:2">
      <c r="A35" s="151" t="s">
        <v>1316</v>
      </c>
      <c r="B35" s="147"/>
    </row>
    <row r="36" ht="17.5" customHeight="1" spans="1:2">
      <c r="A36" s="151" t="s">
        <v>1317</v>
      </c>
      <c r="B36" s="147"/>
    </row>
    <row r="37" ht="17.5" customHeight="1" spans="1:2">
      <c r="A37" s="151" t="s">
        <v>1318</v>
      </c>
      <c r="B37" s="147"/>
    </row>
    <row r="38" ht="17.5" customHeight="1" spans="1:2">
      <c r="A38" s="151" t="s">
        <v>1319</v>
      </c>
      <c r="B38" s="147"/>
    </row>
    <row r="39" ht="17.5" customHeight="1" spans="1:2">
      <c r="A39" s="151" t="s">
        <v>1320</v>
      </c>
      <c r="B39" s="147"/>
    </row>
    <row r="40" ht="17.5" customHeight="1" spans="1:2">
      <c r="A40" s="150" t="s">
        <v>1321</v>
      </c>
      <c r="B40" s="147">
        <f>SUM(B41:B42)</f>
        <v>0</v>
      </c>
    </row>
    <row r="41" ht="17.5" customHeight="1" spans="1:2">
      <c r="A41" s="151" t="s">
        <v>1322</v>
      </c>
      <c r="B41" s="147"/>
    </row>
    <row r="42" ht="17.5" customHeight="1" spans="1:2">
      <c r="A42" s="151" t="s">
        <v>1323</v>
      </c>
      <c r="B42" s="147"/>
    </row>
    <row r="43" ht="17.5" customHeight="1" spans="1:2">
      <c r="A43" s="148" t="s">
        <v>126</v>
      </c>
      <c r="B43" s="147">
        <f>B44</f>
        <v>0</v>
      </c>
    </row>
    <row r="44" ht="17.5" customHeight="1" spans="1:2">
      <c r="A44" s="148" t="s">
        <v>1293</v>
      </c>
      <c r="B44" s="147">
        <f>SUM(B45:B47)</f>
        <v>0</v>
      </c>
    </row>
    <row r="45" ht="17.5" customHeight="1" spans="1:2">
      <c r="A45" s="149" t="s">
        <v>1324</v>
      </c>
      <c r="B45" s="147"/>
    </row>
    <row r="46" ht="17.5" customHeight="1" spans="1:2">
      <c r="A46" s="149" t="s">
        <v>1325</v>
      </c>
      <c r="B46" s="147"/>
    </row>
    <row r="47" ht="17.5" customHeight="1" spans="1:2">
      <c r="A47" s="149" t="s">
        <v>1326</v>
      </c>
      <c r="B47" s="147"/>
    </row>
    <row r="48" ht="17.5" customHeight="1" spans="1:2">
      <c r="A48" s="148" t="s">
        <v>127</v>
      </c>
      <c r="B48" s="147">
        <f>B49</f>
        <v>0</v>
      </c>
    </row>
    <row r="49" ht="17.5" customHeight="1" spans="1:2">
      <c r="A49" s="148" t="s">
        <v>1293</v>
      </c>
      <c r="B49" s="147">
        <f>SUM(B50:B54)</f>
        <v>0</v>
      </c>
    </row>
    <row r="50" ht="17.5" customHeight="1" spans="1:2">
      <c r="A50" s="149" t="s">
        <v>1327</v>
      </c>
      <c r="B50" s="147"/>
    </row>
    <row r="51" ht="17.5" customHeight="1" spans="1:2">
      <c r="A51" s="149" t="s">
        <v>1328</v>
      </c>
      <c r="B51" s="147"/>
    </row>
    <row r="52" ht="17.5" customHeight="1" spans="1:2">
      <c r="A52" s="149" t="s">
        <v>1329</v>
      </c>
      <c r="B52" s="147"/>
    </row>
    <row r="53" ht="17.5" customHeight="1" spans="1:2">
      <c r="A53" s="149" t="s">
        <v>1330</v>
      </c>
      <c r="B53" s="147"/>
    </row>
    <row r="54" ht="17.5" customHeight="1" spans="1:2">
      <c r="A54" s="149" t="s">
        <v>1331</v>
      </c>
      <c r="B54" s="147"/>
    </row>
    <row r="55" ht="17.5" customHeight="1" spans="1:2">
      <c r="A55" s="150" t="s">
        <v>128</v>
      </c>
      <c r="B55" s="147">
        <f>SUM(B56,B61,B66)</f>
        <v>0</v>
      </c>
    </row>
    <row r="56" ht="17.5" customHeight="1" spans="1:2">
      <c r="A56" s="150" t="s">
        <v>1332</v>
      </c>
      <c r="B56" s="147">
        <f>SUM(B57:B60)</f>
        <v>0</v>
      </c>
    </row>
    <row r="57" ht="17.5" customHeight="1" spans="1:2">
      <c r="A57" s="151" t="s">
        <v>1333</v>
      </c>
      <c r="B57" s="147"/>
    </row>
    <row r="58" ht="17.5" customHeight="1" spans="1:2">
      <c r="A58" s="151" t="s">
        <v>1334</v>
      </c>
      <c r="B58" s="147"/>
    </row>
    <row r="59" ht="17.5" customHeight="1" spans="1:2">
      <c r="A59" s="151" t="s">
        <v>1335</v>
      </c>
      <c r="B59" s="147"/>
    </row>
    <row r="60" ht="17.5" customHeight="1" spans="1:2">
      <c r="A60" s="151" t="s">
        <v>1336</v>
      </c>
      <c r="B60" s="147"/>
    </row>
    <row r="61" ht="17.5" customHeight="1" spans="1:2">
      <c r="A61" s="150" t="s">
        <v>1337</v>
      </c>
      <c r="B61" s="147">
        <f>SUM(B62:B65)</f>
        <v>0</v>
      </c>
    </row>
    <row r="62" ht="17.5" customHeight="1" spans="1:2">
      <c r="A62" s="151" t="s">
        <v>1338</v>
      </c>
      <c r="B62" s="147"/>
    </row>
    <row r="63" ht="17.5" customHeight="1" spans="1:2">
      <c r="A63" s="151" t="s">
        <v>1339</v>
      </c>
      <c r="B63" s="147"/>
    </row>
    <row r="64" ht="17.5" customHeight="1" spans="1:2">
      <c r="A64" s="151" t="s">
        <v>1340</v>
      </c>
      <c r="B64" s="147"/>
    </row>
    <row r="65" ht="17.5" customHeight="1" spans="1:2">
      <c r="A65" s="151" t="s">
        <v>1341</v>
      </c>
      <c r="B65" s="147"/>
    </row>
    <row r="66" ht="17.5" customHeight="1" spans="1:2">
      <c r="A66" s="150" t="s">
        <v>1293</v>
      </c>
      <c r="B66" s="147">
        <f>SUM(B67:B70)</f>
        <v>0</v>
      </c>
    </row>
    <row r="67" ht="17.5" customHeight="1" spans="1:2">
      <c r="A67" s="151" t="s">
        <v>1342</v>
      </c>
      <c r="B67" s="147"/>
    </row>
    <row r="68" ht="17.5" customHeight="1" spans="1:2">
      <c r="A68" s="151" t="s">
        <v>1343</v>
      </c>
      <c r="B68" s="147"/>
    </row>
    <row r="69" ht="17.5" customHeight="1" spans="1:2">
      <c r="A69" s="151" t="s">
        <v>1344</v>
      </c>
      <c r="B69" s="147"/>
    </row>
    <row r="70" ht="17.5" customHeight="1" spans="1:2">
      <c r="A70" s="151" t="s">
        <v>1345</v>
      </c>
      <c r="B70" s="147"/>
    </row>
    <row r="71" ht="17.5" customHeight="1" spans="1:2">
      <c r="A71" s="150" t="s">
        <v>129</v>
      </c>
      <c r="B71" s="147">
        <f>SUM(B72,B88,B92:B93,B99,B103,B107,B111,B117,B120,B129)</f>
        <v>24999</v>
      </c>
    </row>
    <row r="72" ht="17.5" customHeight="1" spans="1:2">
      <c r="A72" s="150" t="s">
        <v>1277</v>
      </c>
      <c r="B72" s="147">
        <f>SUM(B73:B87)</f>
        <v>7360</v>
      </c>
    </row>
    <row r="73" ht="17.5" customHeight="1" spans="1:2">
      <c r="A73" s="151" t="s">
        <v>1346</v>
      </c>
      <c r="B73" s="147">
        <v>737</v>
      </c>
    </row>
    <row r="74" ht="17.5" customHeight="1" spans="1:2">
      <c r="A74" s="151" t="s">
        <v>1347</v>
      </c>
      <c r="B74" s="147"/>
    </row>
    <row r="75" ht="17.5" customHeight="1" spans="1:2">
      <c r="A75" s="151" t="s">
        <v>1348</v>
      </c>
      <c r="B75" s="147">
        <v>45</v>
      </c>
    </row>
    <row r="76" ht="17.5" customHeight="1" spans="1:2">
      <c r="A76" s="151" t="s">
        <v>1349</v>
      </c>
      <c r="B76" s="147"/>
    </row>
    <row r="77" ht="17.5" customHeight="1" spans="1:2">
      <c r="A77" s="151" t="s">
        <v>1350</v>
      </c>
      <c r="B77" s="147"/>
    </row>
    <row r="78" ht="17.5" customHeight="1" spans="1:2">
      <c r="A78" s="151" t="s">
        <v>1351</v>
      </c>
      <c r="B78" s="147"/>
    </row>
    <row r="79" ht="17.5" customHeight="1" spans="1:2">
      <c r="A79" s="151" t="s">
        <v>1352</v>
      </c>
      <c r="B79" s="147"/>
    </row>
    <row r="80" ht="17.5" customHeight="1" spans="1:2">
      <c r="A80" s="151" t="s">
        <v>1353</v>
      </c>
      <c r="B80" s="147"/>
    </row>
    <row r="81" ht="17.5" customHeight="1" spans="1:2">
      <c r="A81" s="151" t="s">
        <v>1354</v>
      </c>
      <c r="B81" s="147"/>
    </row>
    <row r="82" ht="17.5" customHeight="1" spans="1:2">
      <c r="A82" s="151" t="s">
        <v>1355</v>
      </c>
      <c r="B82" s="147"/>
    </row>
    <row r="83" ht="17.5" customHeight="1" spans="1:2">
      <c r="A83" s="151" t="s">
        <v>1032</v>
      </c>
      <c r="B83" s="147"/>
    </row>
    <row r="84" ht="17.5" customHeight="1" spans="1:2">
      <c r="A84" s="151" t="s">
        <v>1356</v>
      </c>
      <c r="B84" s="147"/>
    </row>
    <row r="85" ht="17.5" customHeight="1" spans="1:2">
      <c r="A85" s="151" t="s">
        <v>1357</v>
      </c>
      <c r="B85" s="147"/>
    </row>
    <row r="86" ht="17.5" customHeight="1" spans="1:2">
      <c r="A86" s="151" t="s">
        <v>1358</v>
      </c>
      <c r="B86" s="147"/>
    </row>
    <row r="87" ht="17.5" customHeight="1" spans="1:2">
      <c r="A87" s="151" t="s">
        <v>1359</v>
      </c>
      <c r="B87" s="147">
        <v>6578</v>
      </c>
    </row>
    <row r="88" ht="17.5" customHeight="1" spans="1:2">
      <c r="A88" s="150" t="s">
        <v>1278</v>
      </c>
      <c r="B88" s="147">
        <f>SUM(B89:B91)</f>
        <v>1732</v>
      </c>
    </row>
    <row r="89" ht="17.5" customHeight="1" spans="1:2">
      <c r="A89" s="151" t="s">
        <v>1346</v>
      </c>
      <c r="B89" s="147">
        <v>420</v>
      </c>
    </row>
    <row r="90" ht="17.5" customHeight="1" spans="1:2">
      <c r="A90" s="151" t="s">
        <v>1347</v>
      </c>
      <c r="B90" s="147"/>
    </row>
    <row r="91" ht="17.5" customHeight="1" spans="1:2">
      <c r="A91" s="151" t="s">
        <v>1360</v>
      </c>
      <c r="B91" s="147">
        <v>1312</v>
      </c>
    </row>
    <row r="92" ht="17.5" customHeight="1" spans="1:2">
      <c r="A92" s="150" t="s">
        <v>1279</v>
      </c>
      <c r="B92" s="147"/>
    </row>
    <row r="93" ht="17.5" customHeight="1" spans="1:2">
      <c r="A93" s="150" t="s">
        <v>1280</v>
      </c>
      <c r="B93" s="147">
        <f>SUM(B94:B98)</f>
        <v>0</v>
      </c>
    </row>
    <row r="94" ht="17.5" customHeight="1" spans="1:2">
      <c r="A94" s="151" t="s">
        <v>1361</v>
      </c>
      <c r="B94" s="147"/>
    </row>
    <row r="95" ht="17.5" customHeight="1" spans="1:2">
      <c r="A95" s="151" t="s">
        <v>1362</v>
      </c>
      <c r="B95" s="147"/>
    </row>
    <row r="96" ht="17.5" customHeight="1" spans="1:2">
      <c r="A96" s="151" t="s">
        <v>1363</v>
      </c>
      <c r="B96" s="147"/>
    </row>
    <row r="97" ht="17.5" customHeight="1" spans="1:2">
      <c r="A97" s="151" t="s">
        <v>1364</v>
      </c>
      <c r="B97" s="147"/>
    </row>
    <row r="98" ht="17.5" customHeight="1" spans="1:2">
      <c r="A98" s="151" t="s">
        <v>1365</v>
      </c>
      <c r="B98" s="147"/>
    </row>
    <row r="99" ht="17.5" customHeight="1" spans="1:2">
      <c r="A99" s="150" t="s">
        <v>1281</v>
      </c>
      <c r="B99" s="147">
        <f>SUM(B100:B102)</f>
        <v>0</v>
      </c>
    </row>
    <row r="100" ht="17.5" customHeight="1" spans="1:2">
      <c r="A100" s="151" t="s">
        <v>1366</v>
      </c>
      <c r="B100" s="147"/>
    </row>
    <row r="101" ht="17.5" customHeight="1" spans="1:2">
      <c r="A101" s="151" t="s">
        <v>1367</v>
      </c>
      <c r="B101" s="147"/>
    </row>
    <row r="102" ht="17.5" customHeight="1" spans="1:2">
      <c r="A102" s="151" t="s">
        <v>1368</v>
      </c>
      <c r="B102" s="147"/>
    </row>
    <row r="103" ht="17.5" customHeight="1" spans="1:2">
      <c r="A103" s="150" t="s">
        <v>1369</v>
      </c>
      <c r="B103" s="147">
        <f>SUM(B104:B106)</f>
        <v>0</v>
      </c>
    </row>
    <row r="104" ht="17.5" customHeight="1" spans="1:2">
      <c r="A104" s="151" t="s">
        <v>1370</v>
      </c>
      <c r="B104" s="147"/>
    </row>
    <row r="105" ht="17.5" customHeight="1" spans="1:2">
      <c r="A105" s="151" t="s">
        <v>1371</v>
      </c>
      <c r="B105" s="147"/>
    </row>
    <row r="106" ht="17.5" customHeight="1" spans="1:2">
      <c r="A106" s="151" t="s">
        <v>1372</v>
      </c>
      <c r="B106" s="147"/>
    </row>
    <row r="107" ht="17.5" customHeight="1" spans="1:2">
      <c r="A107" s="150" t="s">
        <v>1283</v>
      </c>
      <c r="B107" s="147">
        <f>SUM(B108:B110)</f>
        <v>0</v>
      </c>
    </row>
    <row r="108" ht="17.5" customHeight="1" spans="1:2">
      <c r="A108" s="151" t="s">
        <v>1370</v>
      </c>
      <c r="B108" s="147"/>
    </row>
    <row r="109" ht="17.5" customHeight="1" spans="1:2">
      <c r="A109" s="151" t="s">
        <v>1371</v>
      </c>
      <c r="B109" s="147"/>
    </row>
    <row r="110" ht="17.5" customHeight="1" spans="1:2">
      <c r="A110" s="151" t="s">
        <v>1373</v>
      </c>
      <c r="B110" s="147"/>
    </row>
    <row r="111" ht="17.5" customHeight="1" spans="1:2">
      <c r="A111" s="150" t="s">
        <v>1374</v>
      </c>
      <c r="B111" s="147">
        <f>SUM(B112:B116)</f>
        <v>0</v>
      </c>
    </row>
    <row r="112" ht="17.5" customHeight="1" spans="1:2">
      <c r="A112" s="151" t="s">
        <v>1375</v>
      </c>
      <c r="B112" s="147"/>
    </row>
    <row r="113" ht="17.5" customHeight="1" spans="1:2">
      <c r="A113" s="151" t="s">
        <v>1376</v>
      </c>
      <c r="B113" s="147"/>
    </row>
    <row r="114" ht="17.5" customHeight="1" spans="1:2">
      <c r="A114" s="151" t="s">
        <v>1377</v>
      </c>
      <c r="B114" s="147"/>
    </row>
    <row r="115" ht="17.5" customHeight="1" spans="1:2">
      <c r="A115" s="151" t="s">
        <v>1378</v>
      </c>
      <c r="B115" s="147"/>
    </row>
    <row r="116" ht="17.5" customHeight="1" spans="1:2">
      <c r="A116" s="151" t="s">
        <v>1379</v>
      </c>
      <c r="B116" s="147"/>
    </row>
    <row r="117" ht="17.5" customHeight="1" spans="1:2">
      <c r="A117" s="150" t="s">
        <v>1380</v>
      </c>
      <c r="B117" s="147">
        <f>SUM(B118:B119)</f>
        <v>0</v>
      </c>
    </row>
    <row r="118" ht="17.5" customHeight="1" spans="1:2">
      <c r="A118" s="151" t="s">
        <v>1381</v>
      </c>
      <c r="B118" s="147"/>
    </row>
    <row r="119" ht="17.5" customHeight="1" spans="1:2">
      <c r="A119" s="151" t="s">
        <v>1382</v>
      </c>
      <c r="B119" s="147"/>
    </row>
    <row r="120" ht="17.5" customHeight="1" spans="1:2">
      <c r="A120" s="150" t="s">
        <v>1383</v>
      </c>
      <c r="B120" s="147">
        <f>SUM(B121:B128)</f>
        <v>15907</v>
      </c>
    </row>
    <row r="121" ht="17.5" customHeight="1" spans="1:2">
      <c r="A121" s="151" t="s">
        <v>1370</v>
      </c>
      <c r="B121" s="147"/>
    </row>
    <row r="122" ht="17.5" customHeight="1" spans="1:2">
      <c r="A122" s="151" t="s">
        <v>1371</v>
      </c>
      <c r="B122" s="147"/>
    </row>
    <row r="123" ht="17.5" customHeight="1" spans="1:2">
      <c r="A123" s="151" t="s">
        <v>1384</v>
      </c>
      <c r="B123" s="147"/>
    </row>
    <row r="124" ht="17.5" customHeight="1" spans="1:2">
      <c r="A124" s="151" t="s">
        <v>1385</v>
      </c>
      <c r="B124" s="147"/>
    </row>
    <row r="125" ht="17.5" customHeight="1" spans="1:2">
      <c r="A125" s="151" t="s">
        <v>1386</v>
      </c>
      <c r="B125" s="147"/>
    </row>
    <row r="126" ht="17.5" customHeight="1" spans="1:2">
      <c r="A126" s="151" t="s">
        <v>1387</v>
      </c>
      <c r="B126" s="147"/>
    </row>
    <row r="127" ht="17.5" customHeight="1" spans="1:2">
      <c r="A127" s="151" t="s">
        <v>1388</v>
      </c>
      <c r="B127" s="147"/>
    </row>
    <row r="128" ht="17.5" customHeight="1" spans="1:2">
      <c r="A128" s="151" t="s">
        <v>1389</v>
      </c>
      <c r="B128" s="147">
        <v>15907</v>
      </c>
    </row>
    <row r="129" ht="17.5" customHeight="1" spans="1:2">
      <c r="A129" s="150" t="s">
        <v>1293</v>
      </c>
      <c r="B129" s="147">
        <f>SUM(B130:B131)</f>
        <v>0</v>
      </c>
    </row>
    <row r="130" ht="17.5" customHeight="1" spans="1:2">
      <c r="A130" s="151" t="s">
        <v>1390</v>
      </c>
      <c r="B130" s="147"/>
    </row>
    <row r="131" ht="17.5" customHeight="1" spans="1:2">
      <c r="A131" s="151" t="s">
        <v>1391</v>
      </c>
      <c r="B131" s="147"/>
    </row>
    <row r="132" ht="17.5" customHeight="1" spans="1:2">
      <c r="A132" s="150" t="s">
        <v>130</v>
      </c>
      <c r="B132" s="147">
        <f>SUM(B133,B138,B143,B148,B151,B156,B160,B164,B167)</f>
        <v>0</v>
      </c>
    </row>
    <row r="133" ht="17.5" customHeight="1" spans="1:2">
      <c r="A133" s="150" t="s">
        <v>1392</v>
      </c>
      <c r="B133" s="147">
        <f>SUM(B134:B137)</f>
        <v>0</v>
      </c>
    </row>
    <row r="134" ht="17.5" customHeight="1" spans="1:2">
      <c r="A134" s="151" t="s">
        <v>1393</v>
      </c>
      <c r="B134" s="147"/>
    </row>
    <row r="135" ht="17.5" customHeight="1" spans="1:2">
      <c r="A135" s="151" t="s">
        <v>1394</v>
      </c>
      <c r="B135" s="147"/>
    </row>
    <row r="136" ht="17.5" customHeight="1" spans="1:2">
      <c r="A136" s="151" t="s">
        <v>1395</v>
      </c>
      <c r="B136" s="147"/>
    </row>
    <row r="137" ht="17.5" customHeight="1" spans="1:2">
      <c r="A137" s="151" t="s">
        <v>1396</v>
      </c>
      <c r="B137" s="147"/>
    </row>
    <row r="138" ht="17.5" customHeight="1" spans="1:2">
      <c r="A138" s="150" t="s">
        <v>1397</v>
      </c>
      <c r="B138" s="147">
        <f>SUM(B139:B142)</f>
        <v>0</v>
      </c>
    </row>
    <row r="139" ht="17.5" customHeight="1" spans="1:2">
      <c r="A139" s="151" t="s">
        <v>1393</v>
      </c>
      <c r="B139" s="147"/>
    </row>
    <row r="140" ht="17.5" customHeight="1" spans="1:2">
      <c r="A140" s="151" t="s">
        <v>1394</v>
      </c>
      <c r="B140" s="147"/>
    </row>
    <row r="141" ht="17.5" customHeight="1" spans="1:2">
      <c r="A141" s="151" t="s">
        <v>1398</v>
      </c>
      <c r="B141" s="147"/>
    </row>
    <row r="142" ht="17.5" customHeight="1" spans="1:2">
      <c r="A142" s="151" t="s">
        <v>1399</v>
      </c>
      <c r="B142" s="147"/>
    </row>
    <row r="143" ht="17.5" customHeight="1" spans="1:2">
      <c r="A143" s="150" t="s">
        <v>1400</v>
      </c>
      <c r="B143" s="147">
        <f>SUM(B144:B147)</f>
        <v>0</v>
      </c>
    </row>
    <row r="144" ht="17.5" customHeight="1" spans="1:2">
      <c r="A144" s="151" t="s">
        <v>832</v>
      </c>
      <c r="B144" s="147"/>
    </row>
    <row r="145" ht="17.5" customHeight="1" spans="1:2">
      <c r="A145" s="151" t="s">
        <v>1401</v>
      </c>
      <c r="B145" s="147"/>
    </row>
    <row r="146" ht="17.5" customHeight="1" spans="1:2">
      <c r="A146" s="151" t="s">
        <v>1402</v>
      </c>
      <c r="B146" s="147"/>
    </row>
    <row r="147" ht="17.5" customHeight="1" spans="1:2">
      <c r="A147" s="151" t="s">
        <v>1403</v>
      </c>
      <c r="B147" s="147"/>
    </row>
    <row r="148" ht="17.5" customHeight="1" spans="1:2">
      <c r="A148" s="150" t="s">
        <v>1404</v>
      </c>
      <c r="B148" s="147">
        <f>SUM(B149:B150)</f>
        <v>0</v>
      </c>
    </row>
    <row r="149" ht="17.5" customHeight="1" spans="1:2">
      <c r="A149" s="151" t="s">
        <v>1405</v>
      </c>
      <c r="B149" s="147"/>
    </row>
    <row r="150" ht="17.5" customHeight="1" spans="1:2">
      <c r="A150" s="151" t="s">
        <v>1406</v>
      </c>
      <c r="B150" s="147"/>
    </row>
    <row r="151" ht="17.5" customHeight="1" spans="1:2">
      <c r="A151" s="150" t="s">
        <v>1407</v>
      </c>
      <c r="B151" s="147">
        <f>SUM(B152:B155)</f>
        <v>0</v>
      </c>
    </row>
    <row r="152" ht="17.5" customHeight="1" spans="1:2">
      <c r="A152" s="151" t="s">
        <v>1408</v>
      </c>
      <c r="B152" s="147"/>
    </row>
    <row r="153" ht="17.5" customHeight="1" spans="1:2">
      <c r="A153" s="151" t="s">
        <v>1409</v>
      </c>
      <c r="B153" s="147"/>
    </row>
    <row r="154" ht="17.5" customHeight="1" spans="1:2">
      <c r="A154" s="151" t="s">
        <v>1410</v>
      </c>
      <c r="B154" s="147"/>
    </row>
    <row r="155" ht="17.5" customHeight="1" spans="1:2">
      <c r="A155" s="151" t="s">
        <v>1411</v>
      </c>
      <c r="B155" s="147"/>
    </row>
    <row r="156" ht="17.5" customHeight="1" spans="1:2">
      <c r="A156" s="150" t="s">
        <v>1276</v>
      </c>
      <c r="B156" s="147">
        <f>SUM(B157:B159)</f>
        <v>0</v>
      </c>
    </row>
    <row r="157" ht="17.5" customHeight="1" spans="1:2">
      <c r="A157" s="151" t="s">
        <v>1412</v>
      </c>
      <c r="B157" s="147"/>
    </row>
    <row r="158" ht="17.5" customHeight="1" spans="1:2">
      <c r="A158" s="151" t="s">
        <v>1393</v>
      </c>
      <c r="B158" s="147"/>
    </row>
    <row r="159" ht="17.5" customHeight="1" spans="1:2">
      <c r="A159" s="151" t="s">
        <v>1413</v>
      </c>
      <c r="B159" s="147"/>
    </row>
    <row r="160" ht="17.5" customHeight="1" spans="1:2">
      <c r="A160" s="150" t="s">
        <v>1414</v>
      </c>
      <c r="B160" s="147">
        <f>SUM(B161:B163)</f>
        <v>0</v>
      </c>
    </row>
    <row r="161" ht="17.5" customHeight="1" spans="1:2">
      <c r="A161" s="151" t="s">
        <v>1412</v>
      </c>
      <c r="B161" s="147"/>
    </row>
    <row r="162" ht="17.5" customHeight="1" spans="1:2">
      <c r="A162" s="151" t="s">
        <v>1393</v>
      </c>
      <c r="B162" s="147"/>
    </row>
    <row r="163" ht="17.5" customHeight="1" spans="1:2">
      <c r="A163" s="151" t="s">
        <v>1415</v>
      </c>
      <c r="B163" s="147"/>
    </row>
    <row r="164" ht="17.5" customHeight="1" spans="1:2">
      <c r="A164" s="150" t="s">
        <v>1416</v>
      </c>
      <c r="B164" s="147">
        <f>SUM(B165:B166)</f>
        <v>0</v>
      </c>
    </row>
    <row r="165" ht="17.5" customHeight="1" spans="1:2">
      <c r="A165" s="151" t="s">
        <v>1393</v>
      </c>
      <c r="B165" s="147"/>
    </row>
    <row r="166" ht="17.5" customHeight="1" spans="1:2">
      <c r="A166" s="151" t="s">
        <v>1417</v>
      </c>
      <c r="B166" s="147"/>
    </row>
    <row r="167" ht="17.5" customHeight="1" spans="1:2">
      <c r="A167" s="150" t="s">
        <v>1293</v>
      </c>
      <c r="B167" s="147">
        <f>SUM(B168:B170)</f>
        <v>0</v>
      </c>
    </row>
    <row r="168" ht="17.5" customHeight="1" spans="1:2">
      <c r="A168" s="151" t="s">
        <v>1418</v>
      </c>
      <c r="B168" s="147"/>
    </row>
    <row r="169" ht="17.5" customHeight="1" spans="1:2">
      <c r="A169" s="151" t="s">
        <v>1419</v>
      </c>
      <c r="B169" s="147"/>
    </row>
    <row r="170" ht="17.5" customHeight="1" spans="1:2">
      <c r="A170" s="151" t="s">
        <v>1420</v>
      </c>
      <c r="B170" s="147"/>
    </row>
    <row r="171" ht="17.5" customHeight="1" spans="1:2">
      <c r="A171" s="150" t="s">
        <v>131</v>
      </c>
      <c r="B171" s="147">
        <f>SUM(B172,B177,B182,B191,B198,B208,B211,B214,B215)</f>
        <v>0</v>
      </c>
    </row>
    <row r="172" ht="17.5" customHeight="1" spans="1:2">
      <c r="A172" s="150" t="s">
        <v>1421</v>
      </c>
      <c r="B172" s="147">
        <f>SUM(B173:B176)</f>
        <v>0</v>
      </c>
    </row>
    <row r="173" ht="17.5" customHeight="1" spans="1:2">
      <c r="A173" s="151" t="s">
        <v>862</v>
      </c>
      <c r="B173" s="147"/>
    </row>
    <row r="174" ht="17.5" customHeight="1" spans="1:2">
      <c r="A174" s="151" t="s">
        <v>863</v>
      </c>
      <c r="B174" s="147"/>
    </row>
    <row r="175" ht="17.5" customHeight="1" spans="1:2">
      <c r="A175" s="151" t="s">
        <v>1422</v>
      </c>
      <c r="B175" s="147"/>
    </row>
    <row r="176" ht="17.5" customHeight="1" spans="1:2">
      <c r="A176" s="151" t="s">
        <v>1423</v>
      </c>
      <c r="B176" s="147"/>
    </row>
    <row r="177" ht="17.5" customHeight="1" spans="1:2">
      <c r="A177" s="150" t="s">
        <v>1286</v>
      </c>
      <c r="B177" s="147">
        <f>SUM(B178:B181)</f>
        <v>0</v>
      </c>
    </row>
    <row r="178" ht="17.5" customHeight="1" spans="1:2">
      <c r="A178" s="151" t="s">
        <v>1422</v>
      </c>
      <c r="B178" s="147"/>
    </row>
    <row r="179" ht="17.5" customHeight="1" spans="1:2">
      <c r="A179" s="151" t="s">
        <v>1424</v>
      </c>
      <c r="B179" s="147"/>
    </row>
    <row r="180" ht="17.5" customHeight="1" spans="1:2">
      <c r="A180" s="151" t="s">
        <v>1425</v>
      </c>
      <c r="B180" s="147"/>
    </row>
    <row r="181" ht="17.5" customHeight="1" spans="1:2">
      <c r="A181" s="151" t="s">
        <v>1426</v>
      </c>
      <c r="B181" s="147"/>
    </row>
    <row r="182" ht="17.5" customHeight="1" spans="1:2">
      <c r="A182" s="150" t="s">
        <v>1427</v>
      </c>
      <c r="B182" s="147">
        <f>SUM(B183:B190)</f>
        <v>0</v>
      </c>
    </row>
    <row r="183" ht="17.5" customHeight="1" spans="1:2">
      <c r="A183" s="151" t="s">
        <v>1428</v>
      </c>
      <c r="B183" s="147"/>
    </row>
    <row r="184" ht="17.5" customHeight="1" spans="1:2">
      <c r="A184" s="151" t="s">
        <v>1429</v>
      </c>
      <c r="B184" s="147"/>
    </row>
    <row r="185" ht="17.5" customHeight="1" spans="1:2">
      <c r="A185" s="151" t="s">
        <v>1430</v>
      </c>
      <c r="B185" s="147"/>
    </row>
    <row r="186" ht="17.5" customHeight="1" spans="1:2">
      <c r="A186" s="151" t="s">
        <v>1431</v>
      </c>
      <c r="B186" s="147"/>
    </row>
    <row r="187" ht="17.5" customHeight="1" spans="1:2">
      <c r="A187" s="151" t="s">
        <v>1432</v>
      </c>
      <c r="B187" s="147"/>
    </row>
    <row r="188" ht="17.5" customHeight="1" spans="1:2">
      <c r="A188" s="151" t="s">
        <v>1433</v>
      </c>
      <c r="B188" s="147"/>
    </row>
    <row r="189" ht="17.5" customHeight="1" spans="1:2">
      <c r="A189" s="151" t="s">
        <v>1434</v>
      </c>
      <c r="B189" s="147"/>
    </row>
    <row r="190" ht="17.5" customHeight="1" spans="1:2">
      <c r="A190" s="151" t="s">
        <v>1435</v>
      </c>
      <c r="B190" s="147"/>
    </row>
    <row r="191" ht="17.5" customHeight="1" spans="1:2">
      <c r="A191" s="150" t="s">
        <v>1436</v>
      </c>
      <c r="B191" s="147">
        <f>SUM(B192:B197)</f>
        <v>0</v>
      </c>
    </row>
    <row r="192" ht="17.5" customHeight="1" spans="1:2">
      <c r="A192" s="151" t="s">
        <v>1437</v>
      </c>
      <c r="B192" s="147"/>
    </row>
    <row r="193" ht="17.5" customHeight="1" spans="1:2">
      <c r="A193" s="151" t="s">
        <v>1438</v>
      </c>
      <c r="B193" s="147"/>
    </row>
    <row r="194" ht="17.5" customHeight="1" spans="1:2">
      <c r="A194" s="151" t="s">
        <v>1439</v>
      </c>
      <c r="B194" s="147"/>
    </row>
    <row r="195" ht="17.5" customHeight="1" spans="1:2">
      <c r="A195" s="151" t="s">
        <v>1440</v>
      </c>
      <c r="B195" s="147"/>
    </row>
    <row r="196" ht="17.5" customHeight="1" spans="1:2">
      <c r="A196" s="151" t="s">
        <v>1441</v>
      </c>
      <c r="B196" s="147"/>
    </row>
    <row r="197" ht="17.5" customHeight="1" spans="1:2">
      <c r="A197" s="151" t="s">
        <v>1442</v>
      </c>
      <c r="B197" s="147"/>
    </row>
    <row r="198" ht="17.5" customHeight="1" spans="1:2">
      <c r="A198" s="150" t="s">
        <v>1443</v>
      </c>
      <c r="B198" s="147">
        <f>SUM(B199:B207)</f>
        <v>0</v>
      </c>
    </row>
    <row r="199" ht="17.5" customHeight="1" spans="1:2">
      <c r="A199" s="151" t="s">
        <v>1444</v>
      </c>
      <c r="B199" s="147"/>
    </row>
    <row r="200" ht="17.5" customHeight="1" spans="1:2">
      <c r="A200" s="151" t="s">
        <v>888</v>
      </c>
      <c r="B200" s="147"/>
    </row>
    <row r="201" ht="17.5" customHeight="1" spans="1:2">
      <c r="A201" s="151" t="s">
        <v>1445</v>
      </c>
      <c r="B201" s="147"/>
    </row>
    <row r="202" ht="17.5" customHeight="1" spans="1:2">
      <c r="A202" s="151" t="s">
        <v>1446</v>
      </c>
      <c r="B202" s="147"/>
    </row>
    <row r="203" ht="17.5" customHeight="1" spans="1:2">
      <c r="A203" s="151" t="s">
        <v>1447</v>
      </c>
      <c r="B203" s="147"/>
    </row>
    <row r="204" ht="17.5" customHeight="1" spans="1:2">
      <c r="A204" s="151" t="s">
        <v>1448</v>
      </c>
      <c r="B204" s="147"/>
    </row>
    <row r="205" ht="17.5" customHeight="1" spans="1:2">
      <c r="A205" s="151" t="s">
        <v>1449</v>
      </c>
      <c r="B205" s="147"/>
    </row>
    <row r="206" ht="17.5" customHeight="1" spans="1:2">
      <c r="A206" s="151" t="s">
        <v>1450</v>
      </c>
      <c r="B206" s="147"/>
    </row>
    <row r="207" ht="17.5" customHeight="1" spans="1:2">
      <c r="A207" s="151" t="s">
        <v>1451</v>
      </c>
      <c r="B207" s="147"/>
    </row>
    <row r="208" ht="17.5" customHeight="1" spans="1:2">
      <c r="A208" s="150" t="s">
        <v>1452</v>
      </c>
      <c r="B208" s="147">
        <f>SUM(B209:B210)</f>
        <v>0</v>
      </c>
    </row>
    <row r="209" ht="17.5" customHeight="1" spans="1:2">
      <c r="A209" s="151" t="s">
        <v>1453</v>
      </c>
      <c r="B209" s="147"/>
    </row>
    <row r="210" ht="17.5" customHeight="1" spans="1:2">
      <c r="A210" s="151" t="s">
        <v>1454</v>
      </c>
      <c r="B210" s="147"/>
    </row>
    <row r="211" ht="17.5" customHeight="1" spans="1:2">
      <c r="A211" s="150" t="s">
        <v>1455</v>
      </c>
      <c r="B211" s="147">
        <f>SUM(B212:B213)</f>
        <v>0</v>
      </c>
    </row>
    <row r="212" ht="17.5" customHeight="1" spans="1:2">
      <c r="A212" s="151" t="s">
        <v>1453</v>
      </c>
      <c r="B212" s="147"/>
    </row>
    <row r="213" ht="17.5" customHeight="1" spans="1:2">
      <c r="A213" s="151" t="s">
        <v>1456</v>
      </c>
      <c r="B213" s="147"/>
    </row>
    <row r="214" ht="17.5" customHeight="1" spans="1:2">
      <c r="A214" s="150" t="s">
        <v>1457</v>
      </c>
      <c r="B214" s="147"/>
    </row>
    <row r="215" ht="17.5" customHeight="1" spans="1:2">
      <c r="A215" s="150" t="s">
        <v>1293</v>
      </c>
      <c r="B215" s="147">
        <f>SUM(B216:B220)</f>
        <v>0</v>
      </c>
    </row>
    <row r="216" ht="17.5" customHeight="1" spans="1:2">
      <c r="A216" s="151" t="s">
        <v>1458</v>
      </c>
      <c r="B216" s="147"/>
    </row>
    <row r="217" ht="17.5" customHeight="1" spans="1:2">
      <c r="A217" s="151" t="s">
        <v>1459</v>
      </c>
      <c r="B217" s="147"/>
    </row>
    <row r="218" ht="17.5" customHeight="1" spans="1:2">
      <c r="A218" s="151" t="s">
        <v>1460</v>
      </c>
      <c r="B218" s="147"/>
    </row>
    <row r="219" ht="17.5" customHeight="1" spans="1:2">
      <c r="A219" s="151" t="s">
        <v>1461</v>
      </c>
      <c r="B219" s="147"/>
    </row>
    <row r="220" ht="17.5" customHeight="1" spans="1:2">
      <c r="A220" s="151" t="s">
        <v>1462</v>
      </c>
      <c r="B220" s="147"/>
    </row>
    <row r="221" ht="17.5" customHeight="1" spans="1:2">
      <c r="A221" s="150" t="s">
        <v>132</v>
      </c>
      <c r="B221" s="147">
        <f>B222+B226</f>
        <v>0</v>
      </c>
    </row>
    <row r="222" ht="17.5" customHeight="1" spans="1:2">
      <c r="A222" s="150" t="s">
        <v>1463</v>
      </c>
      <c r="B222" s="147">
        <f>SUM(B223:B225)</f>
        <v>0</v>
      </c>
    </row>
    <row r="223" ht="17.5" customHeight="1" spans="1:2">
      <c r="A223" s="151" t="s">
        <v>1464</v>
      </c>
      <c r="B223" s="147"/>
    </row>
    <row r="224" ht="17.5" customHeight="1" spans="1:2">
      <c r="A224" s="151" t="s">
        <v>1465</v>
      </c>
      <c r="B224" s="147"/>
    </row>
    <row r="225" ht="17.5" customHeight="1" spans="1:2">
      <c r="A225" s="151" t="s">
        <v>1466</v>
      </c>
      <c r="B225" s="147"/>
    </row>
    <row r="226" ht="17.5" customHeight="1" spans="1:2">
      <c r="A226" s="150" t="s">
        <v>1293</v>
      </c>
      <c r="B226" s="147">
        <f>SUM(B227:B230)</f>
        <v>0</v>
      </c>
    </row>
    <row r="227" ht="17.5" customHeight="1" spans="1:2">
      <c r="A227" s="151" t="s">
        <v>1467</v>
      </c>
      <c r="B227" s="147"/>
    </row>
    <row r="228" ht="17.5" customHeight="1" spans="1:2">
      <c r="A228" s="151" t="s">
        <v>1468</v>
      </c>
      <c r="B228" s="147"/>
    </row>
    <row r="229" ht="17.5" customHeight="1" spans="1:2">
      <c r="A229" s="151" t="s">
        <v>1469</v>
      </c>
      <c r="B229" s="147"/>
    </row>
    <row r="230" ht="17.5" customHeight="1" spans="1:2">
      <c r="A230" s="151" t="s">
        <v>1470</v>
      </c>
      <c r="B230" s="147"/>
    </row>
    <row r="231" ht="17.5" customHeight="1" spans="1:2">
      <c r="A231" s="150" t="s">
        <v>134</v>
      </c>
      <c r="B231" s="147">
        <f>B232</f>
        <v>0</v>
      </c>
    </row>
    <row r="232" ht="17.5" customHeight="1" spans="1:2">
      <c r="A232" s="150" t="s">
        <v>974</v>
      </c>
      <c r="B232" s="147">
        <f>SUM(B233:B234)</f>
        <v>0</v>
      </c>
    </row>
    <row r="233" ht="17.5" customHeight="1" spans="1:2">
      <c r="A233" s="151" t="s">
        <v>1471</v>
      </c>
      <c r="B233" s="147"/>
    </row>
    <row r="234" ht="17.5" customHeight="1" spans="1:2">
      <c r="A234" s="151" t="s">
        <v>1472</v>
      </c>
      <c r="B234" s="147"/>
    </row>
    <row r="235" ht="17.5" customHeight="1" spans="1:2">
      <c r="A235" s="150" t="s">
        <v>136</v>
      </c>
      <c r="B235" s="147">
        <f>B236</f>
        <v>0</v>
      </c>
    </row>
    <row r="236" ht="17.5" customHeight="1" spans="1:2">
      <c r="A236" s="150" t="s">
        <v>1473</v>
      </c>
      <c r="B236" s="147">
        <f>SUM(B237:B238)</f>
        <v>0</v>
      </c>
    </row>
    <row r="237" ht="17.5" customHeight="1" spans="1:2">
      <c r="A237" s="151" t="s">
        <v>1474</v>
      </c>
      <c r="B237" s="147"/>
    </row>
    <row r="238" ht="17.5" customHeight="1" spans="1:2">
      <c r="A238" s="151" t="s">
        <v>1475</v>
      </c>
      <c r="B238" s="147"/>
    </row>
    <row r="239" ht="17.5" customHeight="1" spans="1:2">
      <c r="A239" s="150" t="s">
        <v>138</v>
      </c>
      <c r="B239" s="147">
        <f>B240</f>
        <v>0</v>
      </c>
    </row>
    <row r="240" ht="17.5" customHeight="1" spans="1:2">
      <c r="A240" s="150" t="s">
        <v>1293</v>
      </c>
      <c r="B240" s="147">
        <f>SUM(B241:B242)</f>
        <v>0</v>
      </c>
    </row>
    <row r="241" ht="17.5" customHeight="1" spans="1:2">
      <c r="A241" s="151" t="s">
        <v>1035</v>
      </c>
      <c r="B241" s="147"/>
    </row>
    <row r="242" ht="17.5" customHeight="1" spans="1:2">
      <c r="A242" s="151" t="s">
        <v>1476</v>
      </c>
      <c r="B242" s="147"/>
    </row>
    <row r="243" ht="17.5" customHeight="1" spans="1:2">
      <c r="A243" s="150" t="s">
        <v>139</v>
      </c>
      <c r="B243" s="147">
        <f>B244</f>
        <v>0</v>
      </c>
    </row>
    <row r="244" ht="17.5" customHeight="1" spans="1:2">
      <c r="A244" s="150" t="s">
        <v>1293</v>
      </c>
      <c r="B244" s="147">
        <f>SUM(B245:B246)</f>
        <v>0</v>
      </c>
    </row>
    <row r="245" ht="17.5" customHeight="1" spans="1:2">
      <c r="A245" s="151" t="s">
        <v>1055</v>
      </c>
      <c r="B245" s="147"/>
    </row>
    <row r="246" ht="17.5" customHeight="1" spans="1:2">
      <c r="A246" s="151" t="s">
        <v>1477</v>
      </c>
      <c r="B246" s="147"/>
    </row>
    <row r="247" ht="17.5" customHeight="1" spans="1:2">
      <c r="A247" s="150" t="s">
        <v>140</v>
      </c>
      <c r="B247" s="147">
        <f>B248</f>
        <v>0</v>
      </c>
    </row>
    <row r="248" ht="17.5" customHeight="1" spans="1:2">
      <c r="A248" s="150" t="s">
        <v>1478</v>
      </c>
      <c r="B248" s="147">
        <f>SUM(B249:B251)</f>
        <v>0</v>
      </c>
    </row>
    <row r="249" ht="17.5" customHeight="1" spans="1:2">
      <c r="A249" s="151" t="s">
        <v>1479</v>
      </c>
      <c r="B249" s="147"/>
    </row>
    <row r="250" ht="17.5" customHeight="1" spans="1:2">
      <c r="A250" s="151" t="s">
        <v>1480</v>
      </c>
      <c r="B250" s="147"/>
    </row>
    <row r="251" ht="17.5" customHeight="1" spans="1:2">
      <c r="A251" s="151" t="s">
        <v>1481</v>
      </c>
      <c r="B251" s="147"/>
    </row>
    <row r="252" ht="17.5" customHeight="1" spans="1:2">
      <c r="A252" s="150" t="s">
        <v>142</v>
      </c>
      <c r="B252" s="147">
        <f>SUM(B253,B257,B266,B268,B270,B282)</f>
        <v>25452</v>
      </c>
    </row>
    <row r="253" ht="17.5" customHeight="1" spans="1:2">
      <c r="A253" s="150" t="s">
        <v>1287</v>
      </c>
      <c r="B253" s="147">
        <f>SUM(B254:B256)</f>
        <v>25371</v>
      </c>
    </row>
    <row r="254" ht="17.5" customHeight="1" spans="1:2">
      <c r="A254" s="151" t="s">
        <v>1482</v>
      </c>
      <c r="B254" s="147"/>
    </row>
    <row r="255" ht="17.5" customHeight="1" spans="1:2">
      <c r="A255" s="151" t="s">
        <v>1483</v>
      </c>
      <c r="B255" s="147">
        <v>25371</v>
      </c>
    </row>
    <row r="256" ht="17.5" customHeight="1" spans="1:2">
      <c r="A256" s="151" t="s">
        <v>1484</v>
      </c>
      <c r="B256" s="147"/>
    </row>
    <row r="257" ht="17.5" customHeight="1" spans="1:2">
      <c r="A257" s="150" t="s">
        <v>1288</v>
      </c>
      <c r="B257" s="147">
        <f>SUM(B258:B265)</f>
        <v>0</v>
      </c>
    </row>
    <row r="258" ht="17.5" customHeight="1" spans="1:2">
      <c r="A258" s="151" t="s">
        <v>1485</v>
      </c>
      <c r="B258" s="147"/>
    </row>
    <row r="259" ht="17.5" customHeight="1" spans="1:2">
      <c r="A259" s="151" t="s">
        <v>1486</v>
      </c>
      <c r="B259" s="147"/>
    </row>
    <row r="260" ht="17.5" customHeight="1" spans="1:2">
      <c r="A260" s="151" t="s">
        <v>1487</v>
      </c>
      <c r="B260" s="147"/>
    </row>
    <row r="261" ht="17.5" customHeight="1" spans="1:2">
      <c r="A261" s="151" t="s">
        <v>1488</v>
      </c>
      <c r="B261" s="147"/>
    </row>
    <row r="262" ht="17.5" customHeight="1" spans="1:2">
      <c r="A262" s="151" t="s">
        <v>1489</v>
      </c>
      <c r="B262" s="147"/>
    </row>
    <row r="263" ht="17.5" customHeight="1" spans="1:2">
      <c r="A263" s="151" t="s">
        <v>1490</v>
      </c>
      <c r="B263" s="147"/>
    </row>
    <row r="264" ht="17.5" customHeight="1" spans="1:2">
      <c r="A264" s="151" t="s">
        <v>1491</v>
      </c>
      <c r="B264" s="147"/>
    </row>
    <row r="265" ht="17.5" customHeight="1" spans="1:2">
      <c r="A265" s="151" t="s">
        <v>1492</v>
      </c>
      <c r="B265" s="147"/>
    </row>
    <row r="266" ht="17.5" customHeight="1" spans="1:2">
      <c r="A266" s="150" t="s">
        <v>1493</v>
      </c>
      <c r="B266" s="147">
        <f>B267</f>
        <v>0</v>
      </c>
    </row>
    <row r="267" ht="17.5" customHeight="1" spans="1:2">
      <c r="A267" s="151" t="s">
        <v>1494</v>
      </c>
      <c r="B267" s="147"/>
    </row>
    <row r="268" ht="17.5" customHeight="1" spans="1:2">
      <c r="A268" s="150" t="s">
        <v>1495</v>
      </c>
      <c r="B268" s="147">
        <f>B269</f>
        <v>0</v>
      </c>
    </row>
    <row r="269" customHeight="1" spans="1:2">
      <c r="A269" s="151" t="s">
        <v>1496</v>
      </c>
      <c r="B269" s="147"/>
    </row>
    <row r="270" customHeight="1" spans="1:2">
      <c r="A270" s="150" t="s">
        <v>1289</v>
      </c>
      <c r="B270" s="147">
        <f>SUM(B271:B281)</f>
        <v>81</v>
      </c>
    </row>
    <row r="271" customHeight="1" spans="1:2">
      <c r="A271" s="151" t="s">
        <v>1497</v>
      </c>
      <c r="B271" s="147"/>
    </row>
    <row r="272" customHeight="1" spans="1:2">
      <c r="A272" s="151" t="s">
        <v>1498</v>
      </c>
      <c r="B272" s="147">
        <v>64</v>
      </c>
    </row>
    <row r="273" customHeight="1" spans="1:2">
      <c r="A273" s="151" t="s">
        <v>1499</v>
      </c>
      <c r="B273" s="147"/>
    </row>
    <row r="274" customHeight="1" spans="1:2">
      <c r="A274" s="151" t="s">
        <v>1500</v>
      </c>
      <c r="B274" s="147"/>
    </row>
    <row r="275" customHeight="1" spans="1:2">
      <c r="A275" s="151" t="s">
        <v>1501</v>
      </c>
      <c r="B275" s="147"/>
    </row>
    <row r="276" customHeight="1" spans="1:2">
      <c r="A276" s="151" t="s">
        <v>1502</v>
      </c>
      <c r="B276" s="147">
        <v>16</v>
      </c>
    </row>
    <row r="277" customHeight="1" spans="1:2">
      <c r="A277" s="151" t="s">
        <v>1503</v>
      </c>
      <c r="B277" s="147"/>
    </row>
    <row r="278" customHeight="1" spans="1:2">
      <c r="A278" s="151" t="s">
        <v>1504</v>
      </c>
      <c r="B278" s="147"/>
    </row>
    <row r="279" customHeight="1" spans="1:2">
      <c r="A279" s="151" t="s">
        <v>1505</v>
      </c>
      <c r="B279" s="147"/>
    </row>
    <row r="280" customHeight="1" spans="1:2">
      <c r="A280" s="151" t="s">
        <v>1506</v>
      </c>
      <c r="B280" s="147"/>
    </row>
    <row r="281" customHeight="1" spans="1:2">
      <c r="A281" s="151" t="s">
        <v>1507</v>
      </c>
      <c r="B281" s="147">
        <v>1</v>
      </c>
    </row>
    <row r="282" customHeight="1" spans="1:2">
      <c r="A282" s="150" t="s">
        <v>1508</v>
      </c>
      <c r="B282" s="147">
        <f>B283</f>
        <v>0</v>
      </c>
    </row>
    <row r="283" customHeight="1" spans="1:2">
      <c r="A283" s="151" t="s">
        <v>305</v>
      </c>
      <c r="B283" s="147"/>
    </row>
    <row r="284" customHeight="1" spans="1:2">
      <c r="A284" s="150" t="s">
        <v>143</v>
      </c>
      <c r="B284" s="147">
        <f>B285</f>
        <v>5563</v>
      </c>
    </row>
    <row r="285" customHeight="1" spans="1:2">
      <c r="A285" s="150" t="s">
        <v>1509</v>
      </c>
      <c r="B285" s="147">
        <f>SUM(B286:B300)</f>
        <v>5563</v>
      </c>
    </row>
    <row r="286" customHeight="1" spans="1:2">
      <c r="A286" s="151" t="s">
        <v>1510</v>
      </c>
      <c r="B286" s="147"/>
    </row>
    <row r="287" customHeight="1" spans="1:2">
      <c r="A287" s="151" t="s">
        <v>1511</v>
      </c>
      <c r="B287" s="147"/>
    </row>
    <row r="288" customHeight="1" spans="1:2">
      <c r="A288" s="151" t="s">
        <v>1512</v>
      </c>
      <c r="B288" s="147">
        <v>608</v>
      </c>
    </row>
    <row r="289" customHeight="1" spans="1:2">
      <c r="A289" s="151" t="s">
        <v>1513</v>
      </c>
      <c r="B289" s="147"/>
    </row>
    <row r="290" customHeight="1" spans="1:2">
      <c r="A290" s="151" t="s">
        <v>1514</v>
      </c>
      <c r="B290" s="147"/>
    </row>
    <row r="291" customHeight="1" spans="1:2">
      <c r="A291" s="151" t="s">
        <v>1515</v>
      </c>
      <c r="B291" s="147"/>
    </row>
    <row r="292" customHeight="1" spans="1:2">
      <c r="A292" s="151" t="s">
        <v>1516</v>
      </c>
      <c r="B292" s="147"/>
    </row>
    <row r="293" customHeight="1" spans="1:2">
      <c r="A293" s="151" t="s">
        <v>1517</v>
      </c>
      <c r="B293" s="147"/>
    </row>
    <row r="294" customHeight="1" spans="1:2">
      <c r="A294" s="151" t="s">
        <v>1518</v>
      </c>
      <c r="B294" s="147"/>
    </row>
    <row r="295" customHeight="1" spans="1:2">
      <c r="A295" s="151" t="s">
        <v>1519</v>
      </c>
      <c r="B295" s="147"/>
    </row>
    <row r="296" customHeight="1" spans="1:2">
      <c r="A296" s="151" t="s">
        <v>1520</v>
      </c>
      <c r="B296" s="147">
        <v>453</v>
      </c>
    </row>
    <row r="297" customHeight="1" spans="1:2">
      <c r="A297" s="151" t="s">
        <v>1521</v>
      </c>
      <c r="B297" s="147"/>
    </row>
    <row r="298" customHeight="1" spans="1:2">
      <c r="A298" s="151" t="s">
        <v>1522</v>
      </c>
      <c r="B298" s="147">
        <v>248</v>
      </c>
    </row>
    <row r="299" customHeight="1" spans="1:2">
      <c r="A299" s="151" t="s">
        <v>1523</v>
      </c>
      <c r="B299" s="147">
        <v>4254</v>
      </c>
    </row>
    <row r="300" customHeight="1" spans="1:2">
      <c r="A300" s="151" t="s">
        <v>1524</v>
      </c>
      <c r="B300" s="147"/>
    </row>
    <row r="301" customHeight="1" spans="1:2">
      <c r="A301" s="150" t="s">
        <v>1134</v>
      </c>
      <c r="B301" s="147">
        <f>B302</f>
        <v>0</v>
      </c>
    </row>
    <row r="302" customHeight="1" spans="1:2">
      <c r="A302" s="150" t="s">
        <v>1525</v>
      </c>
      <c r="B302" s="147">
        <f>SUM(B303:B317)</f>
        <v>0</v>
      </c>
    </row>
    <row r="303" customHeight="1" spans="1:2">
      <c r="A303" s="151" t="s">
        <v>1526</v>
      </c>
      <c r="B303" s="147"/>
    </row>
    <row r="304" customHeight="1" spans="1:2">
      <c r="A304" s="151" t="s">
        <v>1527</v>
      </c>
      <c r="B304" s="147"/>
    </row>
    <row r="305" customHeight="1" spans="1:2">
      <c r="A305" s="151" t="s">
        <v>1528</v>
      </c>
      <c r="B305" s="147"/>
    </row>
    <row r="306" customHeight="1" spans="1:2">
      <c r="A306" s="151" t="s">
        <v>1529</v>
      </c>
      <c r="B306" s="147"/>
    </row>
    <row r="307" customHeight="1" spans="1:2">
      <c r="A307" s="151" t="s">
        <v>1530</v>
      </c>
      <c r="B307" s="147"/>
    </row>
    <row r="308" customHeight="1" spans="1:2">
      <c r="A308" s="151" t="s">
        <v>1531</v>
      </c>
      <c r="B308" s="147"/>
    </row>
    <row r="309" customHeight="1" spans="1:2">
      <c r="A309" s="151" t="s">
        <v>1532</v>
      </c>
      <c r="B309" s="147"/>
    </row>
    <row r="310" customHeight="1" spans="1:2">
      <c r="A310" s="151" t="s">
        <v>1533</v>
      </c>
      <c r="B310" s="147"/>
    </row>
    <row r="311" customHeight="1" spans="1:2">
      <c r="A311" s="151" t="s">
        <v>1534</v>
      </c>
      <c r="B311" s="147"/>
    </row>
    <row r="312" customHeight="1" spans="1:2">
      <c r="A312" s="151" t="s">
        <v>1535</v>
      </c>
      <c r="B312" s="147"/>
    </row>
    <row r="313" customHeight="1" spans="1:2">
      <c r="A313" s="151" t="s">
        <v>1536</v>
      </c>
      <c r="B313" s="147"/>
    </row>
    <row r="314" customHeight="1" spans="1:2">
      <c r="A314" s="151" t="s">
        <v>1537</v>
      </c>
      <c r="B314" s="147"/>
    </row>
    <row r="315" customHeight="1" spans="1:2">
      <c r="A315" s="151" t="s">
        <v>1538</v>
      </c>
      <c r="B315" s="147"/>
    </row>
    <row r="316" customHeight="1" spans="1:2">
      <c r="A316" s="151" t="s">
        <v>1539</v>
      </c>
      <c r="B316" s="147"/>
    </row>
    <row r="317" customHeight="1" spans="1:2">
      <c r="A317" s="151" t="s">
        <v>1540</v>
      </c>
      <c r="B317" s="147"/>
    </row>
    <row r="318" customHeight="1" spans="1:2">
      <c r="A318" s="148" t="s">
        <v>1290</v>
      </c>
      <c r="B318" s="147">
        <f>SUM(B319,B332)</f>
        <v>0</v>
      </c>
    </row>
    <row r="319" customHeight="1" spans="1:2">
      <c r="A319" s="148" t="s">
        <v>1163</v>
      </c>
      <c r="B319" s="147">
        <f>SUM(B320:B331)</f>
        <v>0</v>
      </c>
    </row>
    <row r="320" customHeight="1" spans="1:2">
      <c r="A320" s="149" t="s">
        <v>1541</v>
      </c>
      <c r="B320" s="147"/>
    </row>
    <row r="321" customHeight="1" spans="1:2">
      <c r="A321" s="149" t="s">
        <v>1542</v>
      </c>
      <c r="B321" s="147"/>
    </row>
    <row r="322" customHeight="1" spans="1:2">
      <c r="A322" s="149" t="s">
        <v>1543</v>
      </c>
      <c r="B322" s="147"/>
    </row>
    <row r="323" customHeight="1" spans="1:2">
      <c r="A323" s="149" t="s">
        <v>1544</v>
      </c>
      <c r="B323" s="147"/>
    </row>
    <row r="324" customHeight="1" spans="1:2">
      <c r="A324" s="149" t="s">
        <v>1545</v>
      </c>
      <c r="B324" s="147"/>
    </row>
    <row r="325" customHeight="1" spans="1:2">
      <c r="A325" s="149" t="s">
        <v>1546</v>
      </c>
      <c r="B325" s="147"/>
    </row>
    <row r="326" customHeight="1" spans="1:2">
      <c r="A326" s="149" t="s">
        <v>1547</v>
      </c>
      <c r="B326" s="147"/>
    </row>
    <row r="327" customHeight="1" spans="1:2">
      <c r="A327" s="149" t="s">
        <v>1548</v>
      </c>
      <c r="B327" s="147"/>
    </row>
    <row r="328" customHeight="1" spans="1:2">
      <c r="A328" s="149" t="s">
        <v>1549</v>
      </c>
      <c r="B328" s="147"/>
    </row>
    <row r="329" customHeight="1" spans="1:2">
      <c r="A329" s="149" t="s">
        <v>1550</v>
      </c>
      <c r="B329" s="147"/>
    </row>
    <row r="330" customHeight="1" spans="1:2">
      <c r="A330" s="149" t="s">
        <v>1551</v>
      </c>
      <c r="B330" s="147"/>
    </row>
    <row r="331" customHeight="1" spans="1:2">
      <c r="A331" s="149" t="s">
        <v>1552</v>
      </c>
      <c r="B331" s="147"/>
    </row>
    <row r="332" customHeight="1" spans="1:2">
      <c r="A332" s="148" t="s">
        <v>1553</v>
      </c>
      <c r="B332" s="147">
        <f>SUM(B333:B338)</f>
        <v>0</v>
      </c>
    </row>
    <row r="333" customHeight="1" spans="1:2">
      <c r="A333" s="149" t="s">
        <v>935</v>
      </c>
      <c r="B333" s="147"/>
    </row>
    <row r="334" customHeight="1" spans="1:2">
      <c r="A334" s="149" t="s">
        <v>978</v>
      </c>
      <c r="B334" s="147"/>
    </row>
    <row r="335" customHeight="1" spans="1:2">
      <c r="A335" s="149" t="s">
        <v>1554</v>
      </c>
      <c r="B335" s="147"/>
    </row>
    <row r="336" customHeight="1" spans="1:2">
      <c r="A336" s="149" t="s">
        <v>1555</v>
      </c>
      <c r="B336" s="147"/>
    </row>
    <row r="337" customHeight="1" spans="1:2">
      <c r="A337" s="149" t="s">
        <v>1556</v>
      </c>
      <c r="B337" s="147"/>
    </row>
    <row r="338" customHeight="1" spans="1:2">
      <c r="A338" s="149" t="s">
        <v>1557</v>
      </c>
      <c r="B338" s="147"/>
    </row>
  </sheetData>
  <mergeCells count="1">
    <mergeCell ref="A1:B1"/>
  </mergeCells>
  <dataValidations count="1">
    <dataValidation type="decimal" operator="between" allowBlank="1" showInputMessage="1" showErrorMessage="1" sqref="B4:B338">
      <formula1>-99999999999999</formula1>
      <formula2>99999999999999</formula2>
    </dataValidation>
  </dataValidation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B14"/>
  <sheetViews>
    <sheetView showGridLines="0" showZeros="0" workbookViewId="0">
      <selection activeCell="B13" sqref="B13"/>
    </sheetView>
  </sheetViews>
  <sheetFormatPr defaultColWidth="12.1833333333333" defaultRowHeight="16.95" customHeight="1" outlineLevelCol="1"/>
  <cols>
    <col min="1" max="1" width="49.375" style="81" customWidth="1"/>
    <col min="2" max="2" width="31" style="81" customWidth="1"/>
    <col min="3" max="16382" width="12.1833333333333" style="81" customWidth="1"/>
  </cols>
  <sheetData>
    <row r="1" ht="34" customHeight="1" spans="1:2">
      <c r="A1" s="93" t="s">
        <v>1558</v>
      </c>
      <c r="B1" s="93"/>
    </row>
    <row r="2" ht="17" customHeight="1" spans="1:2">
      <c r="A2" s="94" t="s">
        <v>35</v>
      </c>
      <c r="B2" s="94"/>
    </row>
    <row r="3" ht="45" customHeight="1" spans="1:2">
      <c r="A3" s="86" t="s">
        <v>36</v>
      </c>
      <c r="B3" s="86" t="s">
        <v>1559</v>
      </c>
    </row>
    <row r="4" ht="40" customHeight="1" spans="1:2">
      <c r="A4" s="86" t="s">
        <v>118</v>
      </c>
      <c r="B4" s="88">
        <f>SUM(B5:B14)</f>
        <v>12202</v>
      </c>
    </row>
    <row r="5" ht="35" customHeight="1" spans="1:2">
      <c r="A5" s="95" t="s">
        <v>1560</v>
      </c>
      <c r="B5" s="92"/>
    </row>
    <row r="6" ht="35" customHeight="1" spans="1:2">
      <c r="A6" s="95" t="s">
        <v>1561</v>
      </c>
      <c r="B6" s="92"/>
    </row>
    <row r="7" ht="35" customHeight="1" spans="1:2">
      <c r="A7" s="95" t="s">
        <v>1562</v>
      </c>
      <c r="B7" s="92"/>
    </row>
    <row r="8" ht="35" customHeight="1" spans="1:2">
      <c r="A8" s="95" t="s">
        <v>1563</v>
      </c>
      <c r="B8" s="92"/>
    </row>
    <row r="9" ht="35" customHeight="1" spans="1:2">
      <c r="A9" s="95" t="s">
        <v>1564</v>
      </c>
      <c r="B9" s="92">
        <v>7990</v>
      </c>
    </row>
    <row r="10" ht="35" customHeight="1" spans="1:2">
      <c r="A10" s="95" t="s">
        <v>1565</v>
      </c>
      <c r="B10" s="92"/>
    </row>
    <row r="11" ht="35" customHeight="1" spans="1:2">
      <c r="A11" s="95" t="s">
        <v>1566</v>
      </c>
      <c r="B11" s="92"/>
    </row>
    <row r="12" ht="35" customHeight="1" spans="1:2">
      <c r="A12" s="95" t="s">
        <v>1567</v>
      </c>
      <c r="B12" s="92">
        <v>2617</v>
      </c>
    </row>
    <row r="13" ht="35" customHeight="1" spans="1:2">
      <c r="A13" s="95" t="s">
        <v>1568</v>
      </c>
      <c r="B13" s="92">
        <v>38</v>
      </c>
    </row>
    <row r="14" ht="35" customHeight="1" spans="1:2">
      <c r="A14" s="142" t="s">
        <v>1569</v>
      </c>
      <c r="B14" s="92">
        <v>1557</v>
      </c>
    </row>
  </sheetData>
  <mergeCells count="2">
    <mergeCell ref="A1:B1"/>
    <mergeCell ref="A2:B2"/>
  </mergeCells>
  <printOptions horizontalCentered="1"/>
  <pageMargins left="0.393055555555556" right="0.393055555555556" top="0.944444444444444" bottom="1" header="0" footer="0"/>
  <pageSetup paperSize="9" orientation="portrait" horizont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G5"/>
  <sheetViews>
    <sheetView workbookViewId="0">
      <selection activeCell="E5" sqref="E5"/>
    </sheetView>
  </sheetViews>
  <sheetFormatPr defaultColWidth="9" defaultRowHeight="14.25" outlineLevelRow="4" outlineLevelCol="6"/>
  <cols>
    <col min="1" max="2" width="38.625" customWidth="1"/>
    <col min="6" max="7" width="9" style="81"/>
  </cols>
  <sheetData>
    <row r="1" s="78" customFormat="1" ht="34" customHeight="1" spans="1:7">
      <c r="A1" s="82" t="s">
        <v>1570</v>
      </c>
      <c r="B1" s="82"/>
      <c r="F1" s="83"/>
      <c r="G1" s="83"/>
    </row>
    <row r="2" s="79" customFormat="1" ht="24" customHeight="1" spans="2:7">
      <c r="B2" s="84" t="s">
        <v>35</v>
      </c>
      <c r="F2" s="85"/>
      <c r="G2" s="85"/>
    </row>
    <row r="3" ht="61" customHeight="1" spans="1:2">
      <c r="A3" s="86" t="s">
        <v>1230</v>
      </c>
      <c r="B3" s="87" t="s">
        <v>1571</v>
      </c>
    </row>
    <row r="4" s="80" customFormat="1" ht="45" customHeight="1" spans="1:7">
      <c r="A4" s="86" t="s">
        <v>1235</v>
      </c>
      <c r="B4" s="88">
        <v>12202</v>
      </c>
      <c r="F4" s="89"/>
      <c r="G4" s="90"/>
    </row>
    <row r="5" s="80" customFormat="1" ht="45" customHeight="1" spans="1:7">
      <c r="A5" s="91" t="s">
        <v>1241</v>
      </c>
      <c r="B5" s="92">
        <v>12202</v>
      </c>
      <c r="F5" s="140"/>
      <c r="G5" s="141"/>
    </row>
  </sheetData>
  <mergeCells count="1">
    <mergeCell ref="A1:B1"/>
  </mergeCells>
  <printOptions horizontalCentered="1"/>
  <pageMargins left="0.393055555555556" right="0.393055555555556" top="0.944444444444444" bottom="1" header="0.5" footer="0.5"/>
  <pageSetup paperSize="9"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pageSetUpPr fitToPage="1"/>
  </sheetPr>
  <dimension ref="A1:I39"/>
  <sheetViews>
    <sheetView showZeros="0" workbookViewId="0">
      <selection activeCell="J20" sqref="J20"/>
    </sheetView>
  </sheetViews>
  <sheetFormatPr defaultColWidth="9" defaultRowHeight="18.75" customHeight="1"/>
  <cols>
    <col min="1" max="1" width="31.5166666666667" style="123" customWidth="1"/>
    <col min="2" max="2" width="20.625" style="126" customWidth="1"/>
    <col min="3" max="3" width="20.625" style="127" customWidth="1"/>
    <col min="4" max="4" width="12.7" style="123" hidden="1" customWidth="1"/>
    <col min="5" max="251" width="9" style="123"/>
    <col min="252" max="252" width="16.7" style="123" customWidth="1"/>
    <col min="253" max="253" width="12.7" style="123" customWidth="1"/>
    <col min="254" max="256" width="20.2" style="123" customWidth="1"/>
    <col min="257" max="257" width="35.7" style="123" customWidth="1"/>
    <col min="258" max="258" width="9" style="123" hidden="1" customWidth="1"/>
    <col min="259" max="507" width="9" style="123"/>
    <col min="508" max="508" width="16.7" style="123" customWidth="1"/>
    <col min="509" max="509" width="12.7" style="123" customWidth="1"/>
    <col min="510" max="512" width="20.2" style="123" customWidth="1"/>
    <col min="513" max="513" width="35.7" style="123" customWidth="1"/>
    <col min="514" max="514" width="9" style="123" hidden="1" customWidth="1"/>
    <col min="515" max="763" width="9" style="123"/>
    <col min="764" max="764" width="16.7" style="123" customWidth="1"/>
    <col min="765" max="765" width="12.7" style="123" customWidth="1"/>
    <col min="766" max="768" width="20.2" style="123" customWidth="1"/>
    <col min="769" max="769" width="35.7" style="123" customWidth="1"/>
    <col min="770" max="770" width="9" style="123" hidden="1" customWidth="1"/>
    <col min="771" max="1019" width="9" style="123"/>
    <col min="1020" max="1020" width="16.7" style="123" customWidth="1"/>
    <col min="1021" max="1021" width="12.7" style="123" customWidth="1"/>
    <col min="1022" max="1024" width="20.2" style="123" customWidth="1"/>
    <col min="1025" max="1025" width="35.7" style="123" customWidth="1"/>
    <col min="1026" max="1026" width="9" style="123" hidden="1" customWidth="1"/>
    <col min="1027" max="1275" width="9" style="123"/>
    <col min="1276" max="1276" width="16.7" style="123" customWidth="1"/>
    <col min="1277" max="1277" width="12.7" style="123" customWidth="1"/>
    <col min="1278" max="1280" width="20.2" style="123" customWidth="1"/>
    <col min="1281" max="1281" width="35.7" style="123" customWidth="1"/>
    <col min="1282" max="1282" width="9" style="123" hidden="1" customWidth="1"/>
    <col min="1283" max="1531" width="9" style="123"/>
    <col min="1532" max="1532" width="16.7" style="123" customWidth="1"/>
    <col min="1533" max="1533" width="12.7" style="123" customWidth="1"/>
    <col min="1534" max="1536" width="20.2" style="123" customWidth="1"/>
    <col min="1537" max="1537" width="35.7" style="123" customWidth="1"/>
    <col min="1538" max="1538" width="9" style="123" hidden="1" customWidth="1"/>
    <col min="1539" max="1787" width="9" style="123"/>
    <col min="1788" max="1788" width="16.7" style="123" customWidth="1"/>
    <col min="1789" max="1789" width="12.7" style="123" customWidth="1"/>
    <col min="1790" max="1792" width="20.2" style="123" customWidth="1"/>
    <col min="1793" max="1793" width="35.7" style="123" customWidth="1"/>
    <col min="1794" max="1794" width="9" style="123" hidden="1" customWidth="1"/>
    <col min="1795" max="2043" width="9" style="123"/>
    <col min="2044" max="2044" width="16.7" style="123" customWidth="1"/>
    <col min="2045" max="2045" width="12.7" style="123" customWidth="1"/>
    <col min="2046" max="2048" width="20.2" style="123" customWidth="1"/>
    <col min="2049" max="2049" width="35.7" style="123" customWidth="1"/>
    <col min="2050" max="2050" width="9" style="123" hidden="1" customWidth="1"/>
    <col min="2051" max="2299" width="9" style="123"/>
    <col min="2300" max="2300" width="16.7" style="123" customWidth="1"/>
    <col min="2301" max="2301" width="12.7" style="123" customWidth="1"/>
    <col min="2302" max="2304" width="20.2" style="123" customWidth="1"/>
    <col min="2305" max="2305" width="35.7" style="123" customWidth="1"/>
    <col min="2306" max="2306" width="9" style="123" hidden="1" customWidth="1"/>
    <col min="2307" max="2555" width="9" style="123"/>
    <col min="2556" max="2556" width="16.7" style="123" customWidth="1"/>
    <col min="2557" max="2557" width="12.7" style="123" customWidth="1"/>
    <col min="2558" max="2560" width="20.2" style="123" customWidth="1"/>
    <col min="2561" max="2561" width="35.7" style="123" customWidth="1"/>
    <col min="2562" max="2562" width="9" style="123" hidden="1" customWidth="1"/>
    <col min="2563" max="2811" width="9" style="123"/>
    <col min="2812" max="2812" width="16.7" style="123" customWidth="1"/>
    <col min="2813" max="2813" width="12.7" style="123" customWidth="1"/>
    <col min="2814" max="2816" width="20.2" style="123" customWidth="1"/>
    <col min="2817" max="2817" width="35.7" style="123" customWidth="1"/>
    <col min="2818" max="2818" width="9" style="123" hidden="1" customWidth="1"/>
    <col min="2819" max="3067" width="9" style="123"/>
    <col min="3068" max="3068" width="16.7" style="123" customWidth="1"/>
    <col min="3069" max="3069" width="12.7" style="123" customWidth="1"/>
    <col min="3070" max="3072" width="20.2" style="123" customWidth="1"/>
    <col min="3073" max="3073" width="35.7" style="123" customWidth="1"/>
    <col min="3074" max="3074" width="9" style="123" hidden="1" customWidth="1"/>
    <col min="3075" max="3323" width="9" style="123"/>
    <col min="3324" max="3324" width="16.7" style="123" customWidth="1"/>
    <col min="3325" max="3325" width="12.7" style="123" customWidth="1"/>
    <col min="3326" max="3328" width="20.2" style="123" customWidth="1"/>
    <col min="3329" max="3329" width="35.7" style="123" customWidth="1"/>
    <col min="3330" max="3330" width="9" style="123" hidden="1" customWidth="1"/>
    <col min="3331" max="3579" width="9" style="123"/>
    <col min="3580" max="3580" width="16.7" style="123" customWidth="1"/>
    <col min="3581" max="3581" width="12.7" style="123" customWidth="1"/>
    <col min="3582" max="3584" width="20.2" style="123" customWidth="1"/>
    <col min="3585" max="3585" width="35.7" style="123" customWidth="1"/>
    <col min="3586" max="3586" width="9" style="123" hidden="1" customWidth="1"/>
    <col min="3587" max="3835" width="9" style="123"/>
    <col min="3836" max="3836" width="16.7" style="123" customWidth="1"/>
    <col min="3837" max="3837" width="12.7" style="123" customWidth="1"/>
    <col min="3838" max="3840" width="20.2" style="123" customWidth="1"/>
    <col min="3841" max="3841" width="35.7" style="123" customWidth="1"/>
    <col min="3842" max="3842" width="9" style="123" hidden="1" customWidth="1"/>
    <col min="3843" max="4091" width="9" style="123"/>
    <col min="4092" max="4092" width="16.7" style="123" customWidth="1"/>
    <col min="4093" max="4093" width="12.7" style="123" customWidth="1"/>
    <col min="4094" max="4096" width="20.2" style="123" customWidth="1"/>
    <col min="4097" max="4097" width="35.7" style="123" customWidth="1"/>
    <col min="4098" max="4098" width="9" style="123" hidden="1" customWidth="1"/>
    <col min="4099" max="4347" width="9" style="123"/>
    <col min="4348" max="4348" width="16.7" style="123" customWidth="1"/>
    <col min="4349" max="4349" width="12.7" style="123" customWidth="1"/>
    <col min="4350" max="4352" width="20.2" style="123" customWidth="1"/>
    <col min="4353" max="4353" width="35.7" style="123" customWidth="1"/>
    <col min="4354" max="4354" width="9" style="123" hidden="1" customWidth="1"/>
    <col min="4355" max="4603" width="9" style="123"/>
    <col min="4604" max="4604" width="16.7" style="123" customWidth="1"/>
    <col min="4605" max="4605" width="12.7" style="123" customWidth="1"/>
    <col min="4606" max="4608" width="20.2" style="123" customWidth="1"/>
    <col min="4609" max="4609" width="35.7" style="123" customWidth="1"/>
    <col min="4610" max="4610" width="9" style="123" hidden="1" customWidth="1"/>
    <col min="4611" max="4859" width="9" style="123"/>
    <col min="4860" max="4860" width="16.7" style="123" customWidth="1"/>
    <col min="4861" max="4861" width="12.7" style="123" customWidth="1"/>
    <col min="4862" max="4864" width="20.2" style="123" customWidth="1"/>
    <col min="4865" max="4865" width="35.7" style="123" customWidth="1"/>
    <col min="4866" max="4866" width="9" style="123" hidden="1" customWidth="1"/>
    <col min="4867" max="5115" width="9" style="123"/>
    <col min="5116" max="5116" width="16.7" style="123" customWidth="1"/>
    <col min="5117" max="5117" width="12.7" style="123" customWidth="1"/>
    <col min="5118" max="5120" width="20.2" style="123" customWidth="1"/>
    <col min="5121" max="5121" width="35.7" style="123" customWidth="1"/>
    <col min="5122" max="5122" width="9" style="123" hidden="1" customWidth="1"/>
    <col min="5123" max="5371" width="9" style="123"/>
    <col min="5372" max="5372" width="16.7" style="123" customWidth="1"/>
    <col min="5373" max="5373" width="12.7" style="123" customWidth="1"/>
    <col min="5374" max="5376" width="20.2" style="123" customWidth="1"/>
    <col min="5377" max="5377" width="35.7" style="123" customWidth="1"/>
    <col min="5378" max="5378" width="9" style="123" hidden="1" customWidth="1"/>
    <col min="5379" max="5627" width="9" style="123"/>
    <col min="5628" max="5628" width="16.7" style="123" customWidth="1"/>
    <col min="5629" max="5629" width="12.7" style="123" customWidth="1"/>
    <col min="5630" max="5632" width="20.2" style="123" customWidth="1"/>
    <col min="5633" max="5633" width="35.7" style="123" customWidth="1"/>
    <col min="5634" max="5634" width="9" style="123" hidden="1" customWidth="1"/>
    <col min="5635" max="5883" width="9" style="123"/>
    <col min="5884" max="5884" width="16.7" style="123" customWidth="1"/>
    <col min="5885" max="5885" width="12.7" style="123" customWidth="1"/>
    <col min="5886" max="5888" width="20.2" style="123" customWidth="1"/>
    <col min="5889" max="5889" width="35.7" style="123" customWidth="1"/>
    <col min="5890" max="5890" width="9" style="123" hidden="1" customWidth="1"/>
    <col min="5891" max="6139" width="9" style="123"/>
    <col min="6140" max="6140" width="16.7" style="123" customWidth="1"/>
    <col min="6141" max="6141" width="12.7" style="123" customWidth="1"/>
    <col min="6142" max="6144" width="20.2" style="123" customWidth="1"/>
    <col min="6145" max="6145" width="35.7" style="123" customWidth="1"/>
    <col min="6146" max="6146" width="9" style="123" hidden="1" customWidth="1"/>
    <col min="6147" max="6395" width="9" style="123"/>
    <col min="6396" max="6396" width="16.7" style="123" customWidth="1"/>
    <col min="6397" max="6397" width="12.7" style="123" customWidth="1"/>
    <col min="6398" max="6400" width="20.2" style="123" customWidth="1"/>
    <col min="6401" max="6401" width="35.7" style="123" customWidth="1"/>
    <col min="6402" max="6402" width="9" style="123" hidden="1" customWidth="1"/>
    <col min="6403" max="6651" width="9" style="123"/>
    <col min="6652" max="6652" width="16.7" style="123" customWidth="1"/>
    <col min="6653" max="6653" width="12.7" style="123" customWidth="1"/>
    <col min="6654" max="6656" width="20.2" style="123" customWidth="1"/>
    <col min="6657" max="6657" width="35.7" style="123" customWidth="1"/>
    <col min="6658" max="6658" width="9" style="123" hidden="1" customWidth="1"/>
    <col min="6659" max="6907" width="9" style="123"/>
    <col min="6908" max="6908" width="16.7" style="123" customWidth="1"/>
    <col min="6909" max="6909" width="12.7" style="123" customWidth="1"/>
    <col min="6910" max="6912" width="20.2" style="123" customWidth="1"/>
    <col min="6913" max="6913" width="35.7" style="123" customWidth="1"/>
    <col min="6914" max="6914" width="9" style="123" hidden="1" customWidth="1"/>
    <col min="6915" max="7163" width="9" style="123"/>
    <col min="7164" max="7164" width="16.7" style="123" customWidth="1"/>
    <col min="7165" max="7165" width="12.7" style="123" customWidth="1"/>
    <col min="7166" max="7168" width="20.2" style="123" customWidth="1"/>
    <col min="7169" max="7169" width="35.7" style="123" customWidth="1"/>
    <col min="7170" max="7170" width="9" style="123" hidden="1" customWidth="1"/>
    <col min="7171" max="7419" width="9" style="123"/>
    <col min="7420" max="7420" width="16.7" style="123" customWidth="1"/>
    <col min="7421" max="7421" width="12.7" style="123" customWidth="1"/>
    <col min="7422" max="7424" width="20.2" style="123" customWidth="1"/>
    <col min="7425" max="7425" width="35.7" style="123" customWidth="1"/>
    <col min="7426" max="7426" width="9" style="123" hidden="1" customWidth="1"/>
    <col min="7427" max="7675" width="9" style="123"/>
    <col min="7676" max="7676" width="16.7" style="123" customWidth="1"/>
    <col min="7677" max="7677" width="12.7" style="123" customWidth="1"/>
    <col min="7678" max="7680" width="20.2" style="123" customWidth="1"/>
    <col min="7681" max="7681" width="35.7" style="123" customWidth="1"/>
    <col min="7682" max="7682" width="9" style="123" hidden="1" customWidth="1"/>
    <col min="7683" max="7931" width="9" style="123"/>
    <col min="7932" max="7932" width="16.7" style="123" customWidth="1"/>
    <col min="7933" max="7933" width="12.7" style="123" customWidth="1"/>
    <col min="7934" max="7936" width="20.2" style="123" customWidth="1"/>
    <col min="7937" max="7937" width="35.7" style="123" customWidth="1"/>
    <col min="7938" max="7938" width="9" style="123" hidden="1" customWidth="1"/>
    <col min="7939" max="8187" width="9" style="123"/>
    <col min="8188" max="8188" width="16.7" style="123" customWidth="1"/>
    <col min="8189" max="8189" width="12.7" style="123" customWidth="1"/>
    <col min="8190" max="8192" width="20.2" style="123" customWidth="1"/>
    <col min="8193" max="8193" width="35.7" style="123" customWidth="1"/>
    <col min="8194" max="8194" width="9" style="123" hidden="1" customWidth="1"/>
    <col min="8195" max="8443" width="9" style="123"/>
    <col min="8444" max="8444" width="16.7" style="123" customWidth="1"/>
    <col min="8445" max="8445" width="12.7" style="123" customWidth="1"/>
    <col min="8446" max="8448" width="20.2" style="123" customWidth="1"/>
    <col min="8449" max="8449" width="35.7" style="123" customWidth="1"/>
    <col min="8450" max="8450" width="9" style="123" hidden="1" customWidth="1"/>
    <col min="8451" max="8699" width="9" style="123"/>
    <col min="8700" max="8700" width="16.7" style="123" customWidth="1"/>
    <col min="8701" max="8701" width="12.7" style="123" customWidth="1"/>
    <col min="8702" max="8704" width="20.2" style="123" customWidth="1"/>
    <col min="8705" max="8705" width="35.7" style="123" customWidth="1"/>
    <col min="8706" max="8706" width="9" style="123" hidden="1" customWidth="1"/>
    <col min="8707" max="8955" width="9" style="123"/>
    <col min="8956" max="8956" width="16.7" style="123" customWidth="1"/>
    <col min="8957" max="8957" width="12.7" style="123" customWidth="1"/>
    <col min="8958" max="8960" width="20.2" style="123" customWidth="1"/>
    <col min="8961" max="8961" width="35.7" style="123" customWidth="1"/>
    <col min="8962" max="8962" width="9" style="123" hidden="1" customWidth="1"/>
    <col min="8963" max="9211" width="9" style="123"/>
    <col min="9212" max="9212" width="16.7" style="123" customWidth="1"/>
    <col min="9213" max="9213" width="12.7" style="123" customWidth="1"/>
    <col min="9214" max="9216" width="20.2" style="123" customWidth="1"/>
    <col min="9217" max="9217" width="35.7" style="123" customWidth="1"/>
    <col min="9218" max="9218" width="9" style="123" hidden="1" customWidth="1"/>
    <col min="9219" max="9467" width="9" style="123"/>
    <col min="9468" max="9468" width="16.7" style="123" customWidth="1"/>
    <col min="9469" max="9469" width="12.7" style="123" customWidth="1"/>
    <col min="9470" max="9472" width="20.2" style="123" customWidth="1"/>
    <col min="9473" max="9473" width="35.7" style="123" customWidth="1"/>
    <col min="9474" max="9474" width="9" style="123" hidden="1" customWidth="1"/>
    <col min="9475" max="9723" width="9" style="123"/>
    <col min="9724" max="9724" width="16.7" style="123" customWidth="1"/>
    <col min="9725" max="9725" width="12.7" style="123" customWidth="1"/>
    <col min="9726" max="9728" width="20.2" style="123" customWidth="1"/>
    <col min="9729" max="9729" width="35.7" style="123" customWidth="1"/>
    <col min="9730" max="9730" width="9" style="123" hidden="1" customWidth="1"/>
    <col min="9731" max="9979" width="9" style="123"/>
    <col min="9980" max="9980" width="16.7" style="123" customWidth="1"/>
    <col min="9981" max="9981" width="12.7" style="123" customWidth="1"/>
    <col min="9982" max="9984" width="20.2" style="123" customWidth="1"/>
    <col min="9985" max="9985" width="35.7" style="123" customWidth="1"/>
    <col min="9986" max="9986" width="9" style="123" hidden="1" customWidth="1"/>
    <col min="9987" max="10235" width="9" style="123"/>
    <col min="10236" max="10236" width="16.7" style="123" customWidth="1"/>
    <col min="10237" max="10237" width="12.7" style="123" customWidth="1"/>
    <col min="10238" max="10240" width="20.2" style="123" customWidth="1"/>
    <col min="10241" max="10241" width="35.7" style="123" customWidth="1"/>
    <col min="10242" max="10242" width="9" style="123" hidden="1" customWidth="1"/>
    <col min="10243" max="10491" width="9" style="123"/>
    <col min="10492" max="10492" width="16.7" style="123" customWidth="1"/>
    <col min="10493" max="10493" width="12.7" style="123" customWidth="1"/>
    <col min="10494" max="10496" width="20.2" style="123" customWidth="1"/>
    <col min="10497" max="10497" width="35.7" style="123" customWidth="1"/>
    <col min="10498" max="10498" width="9" style="123" hidden="1" customWidth="1"/>
    <col min="10499" max="10747" width="9" style="123"/>
    <col min="10748" max="10748" width="16.7" style="123" customWidth="1"/>
    <col min="10749" max="10749" width="12.7" style="123" customWidth="1"/>
    <col min="10750" max="10752" width="20.2" style="123" customWidth="1"/>
    <col min="10753" max="10753" width="35.7" style="123" customWidth="1"/>
    <col min="10754" max="10754" width="9" style="123" hidden="1" customWidth="1"/>
    <col min="10755" max="11003" width="9" style="123"/>
    <col min="11004" max="11004" width="16.7" style="123" customWidth="1"/>
    <col min="11005" max="11005" width="12.7" style="123" customWidth="1"/>
    <col min="11006" max="11008" width="20.2" style="123" customWidth="1"/>
    <col min="11009" max="11009" width="35.7" style="123" customWidth="1"/>
    <col min="11010" max="11010" width="9" style="123" hidden="1" customWidth="1"/>
    <col min="11011" max="11259" width="9" style="123"/>
    <col min="11260" max="11260" width="16.7" style="123" customWidth="1"/>
    <col min="11261" max="11261" width="12.7" style="123" customWidth="1"/>
    <col min="11262" max="11264" width="20.2" style="123" customWidth="1"/>
    <col min="11265" max="11265" width="35.7" style="123" customWidth="1"/>
    <col min="11266" max="11266" width="9" style="123" hidden="1" customWidth="1"/>
    <col min="11267" max="11515" width="9" style="123"/>
    <col min="11516" max="11516" width="16.7" style="123" customWidth="1"/>
    <col min="11517" max="11517" width="12.7" style="123" customWidth="1"/>
    <col min="11518" max="11520" width="20.2" style="123" customWidth="1"/>
    <col min="11521" max="11521" width="35.7" style="123" customWidth="1"/>
    <col min="11522" max="11522" width="9" style="123" hidden="1" customWidth="1"/>
    <col min="11523" max="11771" width="9" style="123"/>
    <col min="11772" max="11772" width="16.7" style="123" customWidth="1"/>
    <col min="11773" max="11773" width="12.7" style="123" customWidth="1"/>
    <col min="11774" max="11776" width="20.2" style="123" customWidth="1"/>
    <col min="11777" max="11777" width="35.7" style="123" customWidth="1"/>
    <col min="11778" max="11778" width="9" style="123" hidden="1" customWidth="1"/>
    <col min="11779" max="12027" width="9" style="123"/>
    <col min="12028" max="12028" width="16.7" style="123" customWidth="1"/>
    <col min="12029" max="12029" width="12.7" style="123" customWidth="1"/>
    <col min="12030" max="12032" width="20.2" style="123" customWidth="1"/>
    <col min="12033" max="12033" width="35.7" style="123" customWidth="1"/>
    <col min="12034" max="12034" width="9" style="123" hidden="1" customWidth="1"/>
    <col min="12035" max="12283" width="9" style="123"/>
    <col min="12284" max="12284" width="16.7" style="123" customWidth="1"/>
    <col min="12285" max="12285" width="12.7" style="123" customWidth="1"/>
    <col min="12286" max="12288" width="20.2" style="123" customWidth="1"/>
    <col min="12289" max="12289" width="35.7" style="123" customWidth="1"/>
    <col min="12290" max="12290" width="9" style="123" hidden="1" customWidth="1"/>
    <col min="12291" max="12539" width="9" style="123"/>
    <col min="12540" max="12540" width="16.7" style="123" customWidth="1"/>
    <col min="12541" max="12541" width="12.7" style="123" customWidth="1"/>
    <col min="12542" max="12544" width="20.2" style="123" customWidth="1"/>
    <col min="12545" max="12545" width="35.7" style="123" customWidth="1"/>
    <col min="12546" max="12546" width="9" style="123" hidden="1" customWidth="1"/>
    <col min="12547" max="12795" width="9" style="123"/>
    <col min="12796" max="12796" width="16.7" style="123" customWidth="1"/>
    <col min="12797" max="12797" width="12.7" style="123" customWidth="1"/>
    <col min="12798" max="12800" width="20.2" style="123" customWidth="1"/>
    <col min="12801" max="12801" width="35.7" style="123" customWidth="1"/>
    <col min="12802" max="12802" width="9" style="123" hidden="1" customWidth="1"/>
    <col min="12803" max="13051" width="9" style="123"/>
    <col min="13052" max="13052" width="16.7" style="123" customWidth="1"/>
    <col min="13053" max="13053" width="12.7" style="123" customWidth="1"/>
    <col min="13054" max="13056" width="20.2" style="123" customWidth="1"/>
    <col min="13057" max="13057" width="35.7" style="123" customWidth="1"/>
    <col min="13058" max="13058" width="9" style="123" hidden="1" customWidth="1"/>
    <col min="13059" max="13307" width="9" style="123"/>
    <col min="13308" max="13308" width="16.7" style="123" customWidth="1"/>
    <col min="13309" max="13309" width="12.7" style="123" customWidth="1"/>
    <col min="13310" max="13312" width="20.2" style="123" customWidth="1"/>
    <col min="13313" max="13313" width="35.7" style="123" customWidth="1"/>
    <col min="13314" max="13314" width="9" style="123" hidden="1" customWidth="1"/>
    <col min="13315" max="13563" width="9" style="123"/>
    <col min="13564" max="13564" width="16.7" style="123" customWidth="1"/>
    <col min="13565" max="13565" width="12.7" style="123" customWidth="1"/>
    <col min="13566" max="13568" width="20.2" style="123" customWidth="1"/>
    <col min="13569" max="13569" width="35.7" style="123" customWidth="1"/>
    <col min="13570" max="13570" width="9" style="123" hidden="1" customWidth="1"/>
    <col min="13571" max="13819" width="9" style="123"/>
    <col min="13820" max="13820" width="16.7" style="123" customWidth="1"/>
    <col min="13821" max="13821" width="12.7" style="123" customWidth="1"/>
    <col min="13822" max="13824" width="20.2" style="123" customWidth="1"/>
    <col min="13825" max="13825" width="35.7" style="123" customWidth="1"/>
    <col min="13826" max="13826" width="9" style="123" hidden="1" customWidth="1"/>
    <col min="13827" max="14075" width="9" style="123"/>
    <col min="14076" max="14076" width="16.7" style="123" customWidth="1"/>
    <col min="14077" max="14077" width="12.7" style="123" customWidth="1"/>
    <col min="14078" max="14080" width="20.2" style="123" customWidth="1"/>
    <col min="14081" max="14081" width="35.7" style="123" customWidth="1"/>
    <col min="14082" max="14082" width="9" style="123" hidden="1" customWidth="1"/>
    <col min="14083" max="14331" width="9" style="123"/>
    <col min="14332" max="14332" width="16.7" style="123" customWidth="1"/>
    <col min="14333" max="14333" width="12.7" style="123" customWidth="1"/>
    <col min="14334" max="14336" width="20.2" style="123" customWidth="1"/>
    <col min="14337" max="14337" width="35.7" style="123" customWidth="1"/>
    <col min="14338" max="14338" width="9" style="123" hidden="1" customWidth="1"/>
    <col min="14339" max="14587" width="9" style="123"/>
    <col min="14588" max="14588" width="16.7" style="123" customWidth="1"/>
    <col min="14589" max="14589" width="12.7" style="123" customWidth="1"/>
    <col min="14590" max="14592" width="20.2" style="123" customWidth="1"/>
    <col min="14593" max="14593" width="35.7" style="123" customWidth="1"/>
    <col min="14594" max="14594" width="9" style="123" hidden="1" customWidth="1"/>
    <col min="14595" max="14843" width="9" style="123"/>
    <col min="14844" max="14844" width="16.7" style="123" customWidth="1"/>
    <col min="14845" max="14845" width="12.7" style="123" customWidth="1"/>
    <col min="14846" max="14848" width="20.2" style="123" customWidth="1"/>
    <col min="14849" max="14849" width="35.7" style="123" customWidth="1"/>
    <col min="14850" max="14850" width="9" style="123" hidden="1" customWidth="1"/>
    <col min="14851" max="15099" width="9" style="123"/>
    <col min="15100" max="15100" width="16.7" style="123" customWidth="1"/>
    <col min="15101" max="15101" width="12.7" style="123" customWidth="1"/>
    <col min="15102" max="15104" width="20.2" style="123" customWidth="1"/>
    <col min="15105" max="15105" width="35.7" style="123" customWidth="1"/>
    <col min="15106" max="15106" width="9" style="123" hidden="1" customWidth="1"/>
    <col min="15107" max="15355" width="9" style="123"/>
    <col min="15356" max="15356" width="16.7" style="123" customWidth="1"/>
    <col min="15357" max="15357" width="12.7" style="123" customWidth="1"/>
    <col min="15358" max="15360" width="20.2" style="123" customWidth="1"/>
    <col min="15361" max="15361" width="35.7" style="123" customWidth="1"/>
    <col min="15362" max="15362" width="9" style="123" hidden="1" customWidth="1"/>
    <col min="15363" max="15611" width="9" style="123"/>
    <col min="15612" max="15612" width="16.7" style="123" customWidth="1"/>
    <col min="15613" max="15613" width="12.7" style="123" customWidth="1"/>
    <col min="15614" max="15616" width="20.2" style="123" customWidth="1"/>
    <col min="15617" max="15617" width="35.7" style="123" customWidth="1"/>
    <col min="15618" max="15618" width="9" style="123" hidden="1" customWidth="1"/>
    <col min="15619" max="15867" width="9" style="123"/>
    <col min="15868" max="15868" width="16.7" style="123" customWidth="1"/>
    <col min="15869" max="15869" width="12.7" style="123" customWidth="1"/>
    <col min="15870" max="15872" width="20.2" style="123" customWidth="1"/>
    <col min="15873" max="15873" width="35.7" style="123" customWidth="1"/>
    <col min="15874" max="15874" width="9" style="123" hidden="1" customWidth="1"/>
    <col min="15875" max="16123" width="9" style="123"/>
    <col min="16124" max="16124" width="16.7" style="123" customWidth="1"/>
    <col min="16125" max="16125" width="12.7" style="123" customWidth="1"/>
    <col min="16126" max="16128" width="20.2" style="123" customWidth="1"/>
    <col min="16129" max="16129" width="35.7" style="123" customWidth="1"/>
    <col min="16130" max="16130" width="9" style="123" hidden="1" customWidth="1"/>
    <col min="16131" max="16382" width="9" style="123"/>
    <col min="16383" max="16384" width="9" style="128"/>
  </cols>
  <sheetData>
    <row r="1" s="122" customFormat="1" ht="27" customHeight="1" spans="1:4">
      <c r="A1" s="7" t="s">
        <v>1572</v>
      </c>
      <c r="B1" s="7"/>
      <c r="C1" s="7"/>
      <c r="D1" s="129"/>
    </row>
    <row r="2" s="123" customFormat="1" ht="22.05" customHeight="1" spans="1:4">
      <c r="A2" s="130"/>
      <c r="B2" s="131"/>
      <c r="C2" s="61" t="s">
        <v>35</v>
      </c>
      <c r="D2" s="132"/>
    </row>
    <row r="3" s="124" customFormat="1" ht="44" customHeight="1" spans="1:4">
      <c r="A3" s="133" t="s">
        <v>1573</v>
      </c>
      <c r="B3" s="62" t="s">
        <v>1239</v>
      </c>
      <c r="C3" s="62" t="s">
        <v>1240</v>
      </c>
      <c r="D3" s="134"/>
    </row>
    <row r="4" s="124" customFormat="1" ht="30" customHeight="1" spans="1:4">
      <c r="A4" s="135" t="s">
        <v>1241</v>
      </c>
      <c r="B4" s="136">
        <v>224360</v>
      </c>
      <c r="C4" s="136">
        <v>223894</v>
      </c>
      <c r="D4" s="134"/>
    </row>
    <row r="5" s="125" customFormat="1" ht="30" customHeight="1" spans="1:4">
      <c r="A5" s="137" t="s">
        <v>146</v>
      </c>
      <c r="B5" s="138">
        <f>SUM(B4:B4)</f>
        <v>224360</v>
      </c>
      <c r="C5" s="138">
        <f>SUM(C4:C4)</f>
        <v>223894</v>
      </c>
      <c r="D5" s="139"/>
    </row>
    <row r="6" s="123" customFormat="1" customHeight="1" spans="1:9">
      <c r="A6" s="125"/>
      <c r="B6" s="126"/>
      <c r="C6" s="126"/>
      <c r="D6" s="125"/>
      <c r="E6" s="125"/>
      <c r="F6" s="125"/>
      <c r="G6" s="125"/>
      <c r="H6" s="125"/>
      <c r="I6" s="125"/>
    </row>
    <row r="7" s="123" customFormat="1" customHeight="1" spans="1:9">
      <c r="A7" s="125"/>
      <c r="B7" s="126"/>
      <c r="C7" s="126"/>
      <c r="D7" s="125"/>
      <c r="E7" s="125"/>
      <c r="F7" s="125"/>
      <c r="G7" s="125"/>
      <c r="H7" s="125"/>
      <c r="I7" s="125"/>
    </row>
    <row r="8" s="123" customFormat="1" customHeight="1" spans="1:9">
      <c r="A8" s="125"/>
      <c r="B8" s="126"/>
      <c r="C8" s="126"/>
      <c r="D8" s="125"/>
      <c r="E8" s="125"/>
      <c r="F8" s="125"/>
      <c r="G8" s="125"/>
      <c r="H8" s="125"/>
      <c r="I8" s="125"/>
    </row>
    <row r="9" customHeight="1" spans="1:9">
      <c r="A9" s="125"/>
      <c r="C9" s="126"/>
      <c r="D9" s="125"/>
      <c r="E9" s="125"/>
      <c r="F9" s="125"/>
      <c r="G9" s="125"/>
      <c r="H9" s="125"/>
      <c r="I9" s="125"/>
    </row>
    <row r="10" customHeight="1" spans="1:9">
      <c r="A10" s="125"/>
      <c r="C10" s="126"/>
      <c r="D10" s="125"/>
      <c r="E10" s="125"/>
      <c r="F10" s="125"/>
      <c r="G10" s="125"/>
      <c r="H10" s="125"/>
      <c r="I10" s="125"/>
    </row>
    <row r="11" customHeight="1" spans="1:9">
      <c r="A11" s="125"/>
      <c r="C11" s="126"/>
      <c r="D11" s="125"/>
      <c r="E11" s="125"/>
      <c r="F11" s="125"/>
      <c r="G11" s="125"/>
      <c r="H11" s="125"/>
      <c r="I11" s="125"/>
    </row>
    <row r="12" customHeight="1" spans="1:9">
      <c r="A12" s="125"/>
      <c r="C12" s="126"/>
      <c r="D12" s="125"/>
      <c r="E12" s="125"/>
      <c r="F12" s="125"/>
      <c r="G12" s="125"/>
      <c r="H12" s="125"/>
      <c r="I12" s="125"/>
    </row>
    <row r="13" customHeight="1" spans="1:9">
      <c r="A13" s="125"/>
      <c r="C13" s="126"/>
      <c r="D13" s="125"/>
      <c r="E13" s="125"/>
      <c r="F13" s="125"/>
      <c r="G13" s="125"/>
      <c r="H13" s="125"/>
      <c r="I13" s="125"/>
    </row>
    <row r="14" customHeight="1" spans="1:9">
      <c r="A14" s="125"/>
      <c r="C14" s="126"/>
      <c r="D14" s="125"/>
      <c r="E14" s="125"/>
      <c r="F14" s="125"/>
      <c r="G14" s="125"/>
      <c r="H14" s="125"/>
      <c r="I14" s="125"/>
    </row>
    <row r="15" customHeight="1" spans="1:9">
      <c r="A15" s="125"/>
      <c r="C15" s="126"/>
      <c r="D15" s="125"/>
      <c r="E15" s="125"/>
      <c r="F15" s="125"/>
      <c r="G15" s="125"/>
      <c r="H15" s="125"/>
      <c r="I15" s="125"/>
    </row>
    <row r="16" customHeight="1" spans="1:9">
      <c r="A16" s="125"/>
      <c r="C16" s="126"/>
      <c r="D16" s="125"/>
      <c r="E16" s="125"/>
      <c r="F16" s="125"/>
      <c r="G16" s="125"/>
      <c r="H16" s="125"/>
      <c r="I16" s="125"/>
    </row>
    <row r="17" customHeight="1" spans="1:9">
      <c r="A17" s="125"/>
      <c r="C17" s="126"/>
      <c r="D17" s="125"/>
      <c r="E17" s="125"/>
      <c r="F17" s="125"/>
      <c r="G17" s="125"/>
      <c r="H17" s="125"/>
      <c r="I17" s="125"/>
    </row>
    <row r="18" customHeight="1" spans="1:9">
      <c r="A18" s="125"/>
      <c r="C18" s="126"/>
      <c r="D18" s="125"/>
      <c r="E18" s="125"/>
      <c r="F18" s="125"/>
      <c r="G18" s="125"/>
      <c r="H18" s="125"/>
      <c r="I18" s="125"/>
    </row>
    <row r="19" customHeight="1" spans="1:9">
      <c r="A19" s="125"/>
      <c r="C19" s="126"/>
      <c r="D19" s="125"/>
      <c r="E19" s="125"/>
      <c r="F19" s="125"/>
      <c r="G19" s="125"/>
      <c r="H19" s="125"/>
      <c r="I19" s="125"/>
    </row>
    <row r="20" customHeight="1" spans="1:9">
      <c r="A20" s="125"/>
      <c r="C20" s="126"/>
      <c r="D20" s="125"/>
      <c r="E20" s="125"/>
      <c r="F20" s="125"/>
      <c r="G20" s="125"/>
      <c r="H20" s="125"/>
      <c r="I20" s="125"/>
    </row>
    <row r="35" customHeight="1" spans="3:7">
      <c r="C35" s="126"/>
      <c r="D35" s="125"/>
      <c r="E35" s="125"/>
      <c r="F35" s="125"/>
      <c r="G35" s="125"/>
    </row>
    <row r="36" customHeight="1" spans="3:7">
      <c r="C36" s="126"/>
      <c r="D36" s="125"/>
      <c r="E36" s="125"/>
      <c r="F36" s="125"/>
      <c r="G36" s="125"/>
    </row>
    <row r="37" customHeight="1" spans="3:7">
      <c r="C37" s="126"/>
      <c r="D37" s="125"/>
      <c r="E37" s="125"/>
      <c r="F37" s="125"/>
      <c r="G37" s="125"/>
    </row>
    <row r="38" customHeight="1" spans="3:7">
      <c r="C38" s="126"/>
      <c r="D38" s="125"/>
      <c r="E38" s="125"/>
      <c r="F38" s="125"/>
      <c r="G38" s="125"/>
    </row>
    <row r="39" customHeight="1" spans="3:7">
      <c r="C39" s="126"/>
      <c r="D39" s="125"/>
      <c r="E39" s="125"/>
      <c r="F39" s="125"/>
      <c r="G39" s="125"/>
    </row>
  </sheetData>
  <mergeCells count="1">
    <mergeCell ref="A1:C1"/>
  </mergeCells>
  <printOptions horizontalCentered="1"/>
  <pageMargins left="0.75" right="0.75" top="0.55" bottom="0.55" header="0.309027777777778" footer="0.309027777777778"/>
  <pageSetup paperSize="9" fitToHeight="0"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12"/>
  <sheetViews>
    <sheetView workbookViewId="0">
      <selection activeCell="F11" sqref="F11"/>
    </sheetView>
  </sheetViews>
  <sheetFormatPr defaultColWidth="9" defaultRowHeight="13.5" outlineLevelCol="2"/>
  <cols>
    <col min="1" max="1" width="41.5583333333333" style="115" customWidth="1"/>
    <col min="2" max="2" width="32.5" style="115" customWidth="1"/>
    <col min="3" max="16384" width="9" style="115"/>
  </cols>
  <sheetData>
    <row r="1" ht="34" customHeight="1" spans="1:2">
      <c r="A1" s="116" t="s">
        <v>1574</v>
      </c>
      <c r="B1" s="116"/>
    </row>
    <row r="2" ht="23" customHeight="1" spans="1:2">
      <c r="A2" s="117"/>
      <c r="B2" s="117"/>
    </row>
    <row r="3" ht="50" customHeight="1" spans="1:2">
      <c r="A3" s="118" t="s">
        <v>36</v>
      </c>
      <c r="B3" s="118" t="s">
        <v>1241</v>
      </c>
    </row>
    <row r="4" s="114" customFormat="1" ht="35" customHeight="1" spans="1:2">
      <c r="A4" s="119" t="s">
        <v>1575</v>
      </c>
      <c r="B4" s="120">
        <v>156904</v>
      </c>
    </row>
    <row r="5" s="114" customFormat="1" ht="35" customHeight="1" spans="1:2">
      <c r="A5" s="119" t="s">
        <v>1576</v>
      </c>
      <c r="B5" s="120">
        <v>157942</v>
      </c>
    </row>
    <row r="6" s="114" customFormat="1" ht="35" customHeight="1" spans="1:2">
      <c r="A6" s="119" t="s">
        <v>1577</v>
      </c>
      <c r="B6" s="120">
        <v>68722</v>
      </c>
    </row>
    <row r="7" s="114" customFormat="1" ht="35" customHeight="1" spans="1:2">
      <c r="A7" s="119" t="s">
        <v>1578</v>
      </c>
      <c r="B7" s="120">
        <v>67200</v>
      </c>
    </row>
    <row r="8" s="114" customFormat="1" ht="35" customHeight="1" spans="1:2">
      <c r="A8" s="119" t="s">
        <v>1579</v>
      </c>
      <c r="B8" s="120">
        <v>1522</v>
      </c>
    </row>
    <row r="9" s="114" customFormat="1" ht="35" customHeight="1" spans="1:3">
      <c r="A9" s="119" t="s">
        <v>1580</v>
      </c>
      <c r="B9" s="120">
        <v>1732</v>
      </c>
      <c r="C9" s="121"/>
    </row>
    <row r="10" s="114" customFormat="1" ht="35" customHeight="1" spans="1:2">
      <c r="A10" s="119" t="s">
        <v>1581</v>
      </c>
      <c r="B10" s="120">
        <v>5563</v>
      </c>
    </row>
    <row r="11" s="114" customFormat="1" ht="35" customHeight="1" spans="1:2">
      <c r="A11" s="119" t="s">
        <v>1582</v>
      </c>
      <c r="B11" s="120">
        <v>223894</v>
      </c>
    </row>
    <row r="12" s="114" customFormat="1" ht="35" customHeight="1" spans="1:2">
      <c r="A12" s="119" t="s">
        <v>1583</v>
      </c>
      <c r="B12" s="120">
        <v>224360</v>
      </c>
    </row>
  </sheetData>
  <mergeCells count="1">
    <mergeCell ref="A1:B1"/>
  </mergeCells>
  <conditionalFormatting sqref="B4:B12">
    <cfRule type="duplicateValues" dxfId="0" priority="1" stopIfTrue="1"/>
  </conditionalFormatting>
  <printOptions horizontalCentered="1"/>
  <pageMargins left="0.590277777777778" right="0.393055555555556" top="0.944444444444444" bottom="0.751388888888889" header="0.298611111111111" footer="0.298611111111111"/>
  <pageSetup paperSize="9"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view="pageBreakPreview" zoomScaleNormal="100" topLeftCell="A2" workbookViewId="0">
      <selection activeCell="N13" sqref="N13"/>
    </sheetView>
  </sheetViews>
  <sheetFormatPr defaultColWidth="9" defaultRowHeight="20.25" outlineLevelCol="5"/>
  <cols>
    <col min="1" max="1" width="92.25" style="282" customWidth="1"/>
    <col min="2" max="2" width="0.375" style="283" hidden="1" customWidth="1"/>
    <col min="3" max="4" width="9" style="225" hidden="1" customWidth="1"/>
    <col min="5" max="5" width="4.75" style="225" hidden="1" customWidth="1"/>
    <col min="6" max="6" width="18.7916666666667" style="225" hidden="1" customWidth="1"/>
    <col min="7" max="16384" width="9" style="225"/>
  </cols>
  <sheetData>
    <row r="1" s="225" customFormat="1" ht="25" hidden="1" customHeight="1" spans="1:6">
      <c r="A1" s="284"/>
      <c r="B1" s="285"/>
      <c r="C1" s="285"/>
      <c r="D1" s="285"/>
      <c r="E1" s="285"/>
      <c r="F1" s="285"/>
    </row>
    <row r="2" s="225" customFormat="1" ht="38.5" customHeight="1" spans="1:6">
      <c r="A2" s="286" t="s">
        <v>2</v>
      </c>
      <c r="B2" s="286"/>
      <c r="C2" s="286"/>
      <c r="D2" s="286"/>
      <c r="E2" s="286"/>
      <c r="F2" s="286"/>
    </row>
    <row r="3" s="280" customFormat="1" ht="23" customHeight="1" spans="1:1">
      <c r="A3" s="287" t="s">
        <v>3</v>
      </c>
    </row>
    <row r="4" s="281" customFormat="1" ht="23" customHeight="1" spans="1:1">
      <c r="A4" s="288" t="s">
        <v>4</v>
      </c>
    </row>
    <row r="5" s="281" customFormat="1" ht="23" customHeight="1" spans="1:1">
      <c r="A5" s="288" t="s">
        <v>5</v>
      </c>
    </row>
    <row r="6" s="281" customFormat="1" ht="23" customHeight="1" spans="1:1">
      <c r="A6" s="288" t="s">
        <v>6</v>
      </c>
    </row>
    <row r="7" s="281" customFormat="1" ht="23" customHeight="1" spans="1:1">
      <c r="A7" s="288" t="s">
        <v>7</v>
      </c>
    </row>
    <row r="8" s="281" customFormat="1" ht="23" customHeight="1" spans="1:1">
      <c r="A8" s="288" t="s">
        <v>8</v>
      </c>
    </row>
    <row r="9" s="281" customFormat="1" ht="23" customHeight="1" spans="1:1">
      <c r="A9" s="288" t="s">
        <v>9</v>
      </c>
    </row>
    <row r="10" s="281" customFormat="1" ht="23" customHeight="1" spans="1:1">
      <c r="A10" s="288" t="s">
        <v>10</v>
      </c>
    </row>
    <row r="11" s="281" customFormat="1" ht="23" customHeight="1" spans="1:1">
      <c r="A11" s="288" t="s">
        <v>11</v>
      </c>
    </row>
    <row r="12" s="281" customFormat="1" ht="23" customHeight="1" spans="1:1">
      <c r="A12" s="288" t="s">
        <v>12</v>
      </c>
    </row>
    <row r="13" s="281" customFormat="1" ht="23" customHeight="1" spans="1:1">
      <c r="A13" s="287" t="s">
        <v>13</v>
      </c>
    </row>
    <row r="14" s="281" customFormat="1" ht="23" customHeight="1" spans="1:1">
      <c r="A14" s="288" t="s">
        <v>14</v>
      </c>
    </row>
    <row r="15" s="281" customFormat="1" ht="23" customHeight="1" spans="1:1">
      <c r="A15" s="288" t="s">
        <v>15</v>
      </c>
    </row>
    <row r="16" s="280" customFormat="1" ht="23" customHeight="1" spans="1:1">
      <c r="A16" s="288" t="s">
        <v>16</v>
      </c>
    </row>
    <row r="17" s="281" customFormat="1" ht="23" customHeight="1" spans="1:1">
      <c r="A17" s="288" t="s">
        <v>17</v>
      </c>
    </row>
    <row r="18" s="281" customFormat="1" ht="23" customHeight="1" spans="1:1">
      <c r="A18" s="288" t="s">
        <v>18</v>
      </c>
    </row>
    <row r="19" s="281" customFormat="1" ht="23" customHeight="1" spans="1:1">
      <c r="A19" s="288" t="s">
        <v>19</v>
      </c>
    </row>
    <row r="20" s="281" customFormat="1" ht="23" customHeight="1" spans="1:1">
      <c r="A20" s="288" t="s">
        <v>20</v>
      </c>
    </row>
    <row r="21" s="281" customFormat="1" ht="23" customHeight="1" spans="1:1">
      <c r="A21" s="288" t="s">
        <v>21</v>
      </c>
    </row>
    <row r="22" s="281" customFormat="1" ht="23" customHeight="1" spans="1:1">
      <c r="A22" s="287" t="s">
        <v>22</v>
      </c>
    </row>
    <row r="23" s="281" customFormat="1" ht="23" customHeight="1" spans="1:1">
      <c r="A23" s="288" t="s">
        <v>23</v>
      </c>
    </row>
    <row r="24" s="281" customFormat="1" ht="23" customHeight="1" spans="1:1">
      <c r="A24" s="288" t="s">
        <v>24</v>
      </c>
    </row>
    <row r="25" s="281" customFormat="1" ht="23" customHeight="1" spans="1:1">
      <c r="A25" s="288" t="s">
        <v>25</v>
      </c>
    </row>
    <row r="26" s="280" customFormat="1" ht="23" customHeight="1" spans="1:1">
      <c r="A26" s="287" t="s">
        <v>26</v>
      </c>
    </row>
    <row r="27" s="281" customFormat="1" ht="23" customHeight="1" spans="1:1">
      <c r="A27" s="288" t="s">
        <v>27</v>
      </c>
    </row>
    <row r="28" s="281" customFormat="1" ht="23" customHeight="1" spans="1:1">
      <c r="A28" s="287" t="s">
        <v>28</v>
      </c>
    </row>
    <row r="29" s="281" customFormat="1" ht="23" customHeight="1" spans="1:1">
      <c r="A29" s="288" t="s">
        <v>29</v>
      </c>
    </row>
    <row r="30" s="281" customFormat="1" ht="23" customHeight="1" spans="1:1">
      <c r="A30" s="288" t="s">
        <v>30</v>
      </c>
    </row>
    <row r="31" s="281" customFormat="1" ht="23" customHeight="1" spans="1:1">
      <c r="A31" s="288" t="s">
        <v>31</v>
      </c>
    </row>
    <row r="32" s="281" customFormat="1" ht="23" customHeight="1" spans="1:1">
      <c r="A32" s="287" t="s">
        <v>32</v>
      </c>
    </row>
    <row r="33" s="281" customFormat="1" ht="23" customHeight="1" spans="1:1">
      <c r="A33" s="288" t="s">
        <v>33</v>
      </c>
    </row>
  </sheetData>
  <mergeCells count="2">
    <mergeCell ref="A1:F1"/>
    <mergeCell ref="A2:F2"/>
  </mergeCells>
  <printOptions horizontalCentered="1"/>
  <pageMargins left="0.393055555555556" right="0.156944444444444" top="0.944444444444444" bottom="0.865972222222222" header="0.5" footer="0.984027777777778"/>
  <pageSetup paperSize="9" scale="80"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E50"/>
  <sheetViews>
    <sheetView showGridLines="0" showZeros="0" topLeftCell="A7" workbookViewId="0">
      <selection activeCell="F18" sqref="F18"/>
    </sheetView>
  </sheetViews>
  <sheetFormatPr defaultColWidth="12.1833333333333" defaultRowHeight="17" customHeight="1" outlineLevelCol="4"/>
  <cols>
    <col min="1" max="1" width="37" style="81" customWidth="1"/>
    <col min="2" max="2" width="13.625" style="81" customWidth="1"/>
    <col min="3" max="3" width="39.125" style="81" customWidth="1"/>
    <col min="4" max="4" width="13.625" style="81" customWidth="1"/>
    <col min="5" max="16378" width="12.1833333333333" style="81" customWidth="1"/>
  </cols>
  <sheetData>
    <row r="1" ht="39" customHeight="1" spans="1:4">
      <c r="A1" s="93" t="s">
        <v>1584</v>
      </c>
      <c r="B1" s="93"/>
      <c r="C1" s="93"/>
      <c r="D1" s="93"/>
    </row>
    <row r="2" ht="28" customHeight="1" spans="1:4">
      <c r="A2" s="94" t="s">
        <v>35</v>
      </c>
      <c r="B2" s="94"/>
      <c r="C2" s="94"/>
      <c r="D2" s="94"/>
    </row>
    <row r="3" ht="45" customHeight="1" spans="1:4">
      <c r="A3" s="86" t="s">
        <v>89</v>
      </c>
      <c r="B3" s="86" t="s">
        <v>91</v>
      </c>
      <c r="C3" s="86" t="s">
        <v>89</v>
      </c>
      <c r="D3" s="86" t="s">
        <v>91</v>
      </c>
    </row>
    <row r="4" ht="38" customHeight="1" spans="1:4">
      <c r="A4" s="96" t="s">
        <v>1585</v>
      </c>
      <c r="B4" s="97"/>
      <c r="C4" s="96" t="s">
        <v>1586</v>
      </c>
      <c r="D4" s="97"/>
    </row>
    <row r="5" ht="38" customHeight="1" spans="1:4">
      <c r="A5" s="95" t="s">
        <v>1587</v>
      </c>
      <c r="B5" s="92"/>
      <c r="C5" s="95" t="s">
        <v>1588</v>
      </c>
      <c r="D5" s="92"/>
    </row>
    <row r="6" ht="38" customHeight="1" spans="1:4">
      <c r="A6" s="95" t="s">
        <v>1589</v>
      </c>
      <c r="B6" s="92"/>
      <c r="C6" s="95" t="s">
        <v>1590</v>
      </c>
      <c r="D6" s="92"/>
    </row>
    <row r="7" ht="38" customHeight="1" spans="1:4">
      <c r="A7" s="96" t="s">
        <v>1591</v>
      </c>
      <c r="B7" s="97"/>
      <c r="C7" s="96" t="s">
        <v>1592</v>
      </c>
      <c r="D7" s="97"/>
    </row>
    <row r="8" ht="38" customHeight="1" spans="1:4">
      <c r="A8" s="95" t="s">
        <v>1593</v>
      </c>
      <c r="B8" s="92"/>
      <c r="C8" s="95" t="s">
        <v>1594</v>
      </c>
      <c r="D8" s="92"/>
    </row>
    <row r="9" ht="38" customHeight="1" spans="1:4">
      <c r="A9" s="96" t="s">
        <v>1595</v>
      </c>
      <c r="B9" s="97"/>
      <c r="C9" s="96" t="s">
        <v>1596</v>
      </c>
      <c r="D9" s="97"/>
    </row>
    <row r="10" ht="38" customHeight="1" spans="1:4">
      <c r="A10" s="95" t="s">
        <v>1597</v>
      </c>
      <c r="B10" s="92"/>
      <c r="C10" s="95" t="s">
        <v>1598</v>
      </c>
      <c r="D10" s="92"/>
    </row>
    <row r="11" ht="38" customHeight="1" spans="1:4">
      <c r="A11" s="98"/>
      <c r="B11" s="98"/>
      <c r="C11" s="95"/>
      <c r="D11" s="99"/>
    </row>
    <row r="12" ht="38" customHeight="1" spans="1:4">
      <c r="A12" s="100" t="s">
        <v>1599</v>
      </c>
      <c r="B12" s="97"/>
      <c r="C12" s="100" t="s">
        <v>1600</v>
      </c>
      <c r="D12" s="97"/>
    </row>
    <row r="13" ht="38" customHeight="1" spans="1:4">
      <c r="A13" s="101" t="s">
        <v>40</v>
      </c>
      <c r="B13" s="102">
        <v>10</v>
      </c>
      <c r="C13" s="103" t="s">
        <v>47</v>
      </c>
      <c r="D13" s="104">
        <v>37</v>
      </c>
    </row>
    <row r="14" ht="38" customHeight="1" spans="1:4">
      <c r="A14" s="101" t="s">
        <v>78</v>
      </c>
      <c r="B14" s="102">
        <v>37</v>
      </c>
      <c r="C14" s="91"/>
      <c r="D14" s="105"/>
    </row>
    <row r="15" ht="38" customHeight="1" spans="1:4">
      <c r="A15" s="106"/>
      <c r="B15" s="107"/>
      <c r="C15" s="91"/>
      <c r="D15" s="105"/>
    </row>
    <row r="16" ht="38" customHeight="1" spans="1:5">
      <c r="A16" s="23" t="s">
        <v>1601</v>
      </c>
      <c r="B16" s="108">
        <v>47</v>
      </c>
      <c r="C16" s="86" t="s">
        <v>1602</v>
      </c>
      <c r="D16" s="109">
        <v>37</v>
      </c>
      <c r="E16" s="110"/>
    </row>
    <row r="17" ht="38" customHeight="1" spans="1:4">
      <c r="A17" s="106"/>
      <c r="B17" s="107"/>
      <c r="C17" s="103" t="s">
        <v>86</v>
      </c>
      <c r="D17" s="104">
        <v>10</v>
      </c>
    </row>
    <row r="18" ht="16.95" customHeight="1" spans="1:4">
      <c r="A18" s="111" t="s">
        <v>1603</v>
      </c>
      <c r="C18" s="112"/>
      <c r="D18" s="113"/>
    </row>
    <row r="19" ht="16.95" customHeight="1" spans="3:4">
      <c r="C19" s="112"/>
      <c r="D19" s="113"/>
    </row>
    <row r="20" ht="16.95" customHeight="1" spans="3:4">
      <c r="C20" s="112"/>
      <c r="D20" s="113"/>
    </row>
    <row r="21" ht="16.95" customHeight="1" spans="3:4">
      <c r="C21" s="112"/>
      <c r="D21" s="113"/>
    </row>
    <row r="22" ht="16.95" customHeight="1" spans="3:4">
      <c r="C22" s="112"/>
      <c r="D22" s="113"/>
    </row>
    <row r="23" ht="16.95" customHeight="1" spans="3:4">
      <c r="C23" s="112"/>
      <c r="D23" s="113"/>
    </row>
    <row r="24" ht="16.95" customHeight="1" spans="3:4">
      <c r="C24" s="112"/>
      <c r="D24" s="113"/>
    </row>
    <row r="25" ht="16.95" customHeight="1" spans="3:4">
      <c r="C25" s="112"/>
      <c r="D25" s="113"/>
    </row>
    <row r="26" ht="16.95" customHeight="1" spans="3:4">
      <c r="C26" s="112"/>
      <c r="D26" s="113"/>
    </row>
    <row r="27" ht="16.95" customHeight="1"/>
    <row r="28" ht="16.95" customHeight="1"/>
    <row r="29" ht="16.95" customHeight="1"/>
    <row r="30" ht="16.95" customHeight="1"/>
    <row r="31" ht="16.95" customHeight="1"/>
    <row r="32" ht="16.95" customHeight="1"/>
    <row r="33" ht="16.95" customHeight="1"/>
    <row r="34" ht="16.95" customHeight="1"/>
    <row r="35" ht="16.95" customHeight="1"/>
    <row r="36" ht="16.95" customHeight="1"/>
    <row r="37" ht="16.95" customHeight="1"/>
    <row r="38" ht="16.95" customHeight="1"/>
    <row r="39" ht="16.95" customHeight="1"/>
    <row r="40" ht="16.95" customHeight="1"/>
    <row r="41" ht="16.95" customHeight="1"/>
    <row r="42" ht="16.95" customHeight="1"/>
    <row r="43" ht="16.95" customHeight="1"/>
    <row r="44" ht="16.95" customHeight="1"/>
    <row r="45" ht="16.95" customHeight="1"/>
    <row r="46" ht="16.95" customHeight="1"/>
    <row r="47" ht="16.95" customHeight="1"/>
    <row r="48" ht="16.95" customHeight="1"/>
    <row r="49" ht="16.95" customHeight="1"/>
    <row r="50" ht="16.95" customHeight="1"/>
  </sheetData>
  <mergeCells count="2">
    <mergeCell ref="A1:D1"/>
    <mergeCell ref="A2:D2"/>
  </mergeCells>
  <printOptions horizontalCentered="1"/>
  <pageMargins left="0.393055555555556" right="0.393055555555556" top="0.944444444444444" bottom="1" header="0" footer="0"/>
  <pageSetup paperSize="9" scale="80" orientation="portrait" horizontalDpi="6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B5"/>
  <sheetViews>
    <sheetView showGridLines="0" showZeros="0" zoomScale="110" zoomScaleNormal="110" workbookViewId="0">
      <selection activeCell="A15" sqref="A15"/>
    </sheetView>
  </sheetViews>
  <sheetFormatPr defaultColWidth="12.1833333333333" defaultRowHeight="16.95" customHeight="1" outlineLevelRow="4" outlineLevelCol="1"/>
  <cols>
    <col min="1" max="1" width="49.375" style="81" customWidth="1"/>
    <col min="2" max="2" width="31" style="81" customWidth="1"/>
    <col min="3" max="16382" width="12.1833333333333" style="81" customWidth="1"/>
  </cols>
  <sheetData>
    <row r="1" ht="34" customHeight="1" spans="1:2">
      <c r="A1" s="93" t="s">
        <v>1604</v>
      </c>
      <c r="B1" s="93"/>
    </row>
    <row r="2" ht="17" customHeight="1" spans="1:2">
      <c r="A2" s="94" t="s">
        <v>35</v>
      </c>
      <c r="B2" s="94"/>
    </row>
    <row r="3" ht="45" customHeight="1" spans="1:2">
      <c r="A3" s="86" t="s">
        <v>36</v>
      </c>
      <c r="B3" s="86" t="s">
        <v>1605</v>
      </c>
    </row>
    <row r="4" ht="45" customHeight="1" spans="1:2">
      <c r="A4" s="86" t="s">
        <v>118</v>
      </c>
      <c r="B4" s="88">
        <v>10</v>
      </c>
    </row>
    <row r="5" ht="42" customHeight="1" spans="1:2">
      <c r="A5" s="95" t="s">
        <v>1606</v>
      </c>
      <c r="B5" s="92">
        <v>10</v>
      </c>
    </row>
  </sheetData>
  <mergeCells count="2">
    <mergeCell ref="A1:B1"/>
    <mergeCell ref="A2:B2"/>
  </mergeCells>
  <printOptions horizontalCentered="1"/>
  <pageMargins left="0.393055555555556" right="0.393055555555556" top="0.944444444444444" bottom="1" header="0" footer="0"/>
  <pageSetup paperSize="9" orientation="portrait" horizontalDpi="6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G5"/>
  <sheetViews>
    <sheetView workbookViewId="0">
      <selection activeCell="C19" sqref="C19"/>
    </sheetView>
  </sheetViews>
  <sheetFormatPr defaultColWidth="9" defaultRowHeight="14.25" outlineLevelRow="4" outlineLevelCol="6"/>
  <cols>
    <col min="1" max="1" width="39.625" customWidth="1"/>
    <col min="2" max="2" width="49.5" customWidth="1"/>
    <col min="6" max="7" width="9" style="81"/>
  </cols>
  <sheetData>
    <row r="1" s="78" customFormat="1" ht="34" customHeight="1" spans="1:7">
      <c r="A1" s="82" t="s">
        <v>1607</v>
      </c>
      <c r="B1" s="82"/>
      <c r="F1" s="83"/>
      <c r="G1" s="83"/>
    </row>
    <row r="2" s="79" customFormat="1" ht="24" customHeight="1" spans="2:7">
      <c r="B2" s="84" t="s">
        <v>35</v>
      </c>
      <c r="F2" s="85"/>
      <c r="G2" s="85"/>
    </row>
    <row r="3" ht="61" customHeight="1" spans="1:2">
      <c r="A3" s="86" t="s">
        <v>1230</v>
      </c>
      <c r="B3" s="87" t="s">
        <v>1571</v>
      </c>
    </row>
    <row r="4" s="80" customFormat="1" ht="45" customHeight="1" spans="1:7">
      <c r="A4" s="86" t="s">
        <v>1235</v>
      </c>
      <c r="B4" s="88">
        <v>10</v>
      </c>
      <c r="F4" s="89"/>
      <c r="G4" s="90"/>
    </row>
    <row r="5" s="80" customFormat="1" ht="40" customHeight="1" spans="1:7">
      <c r="A5" s="91" t="s">
        <v>1241</v>
      </c>
      <c r="B5" s="92">
        <v>10</v>
      </c>
      <c r="F5" s="89"/>
      <c r="G5" s="90"/>
    </row>
  </sheetData>
  <mergeCells count="1">
    <mergeCell ref="A1:B1"/>
  </mergeCells>
  <printOptions horizontalCentered="1"/>
  <pageMargins left="0.393055555555556" right="0.393055555555556" top="0.944444444444444" bottom="1" header="0.5" footer="0.5"/>
  <pageSetup paperSize="9"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D13"/>
  <sheetViews>
    <sheetView workbookViewId="0">
      <selection activeCell="K4" sqref="K4"/>
    </sheetView>
  </sheetViews>
  <sheetFormatPr defaultColWidth="9" defaultRowHeight="14.25" outlineLevelCol="3"/>
  <cols>
    <col min="1" max="1" width="40" customWidth="1"/>
    <col min="2" max="2" width="11.375" customWidth="1"/>
    <col min="3" max="3" width="12" customWidth="1"/>
    <col min="4" max="4" width="9.375" customWidth="1"/>
  </cols>
  <sheetData>
    <row r="1" ht="25.5" spans="1:4">
      <c r="A1" s="64" t="s">
        <v>1608</v>
      </c>
      <c r="B1" s="64"/>
      <c r="C1" s="64"/>
      <c r="D1" s="65"/>
    </row>
    <row r="2" spans="1:4">
      <c r="A2" s="66"/>
      <c r="B2" s="66"/>
      <c r="C2" s="66"/>
      <c r="D2" s="67" t="s">
        <v>35</v>
      </c>
    </row>
    <row r="3" ht="38" customHeight="1" spans="1:4">
      <c r="A3" s="68" t="s">
        <v>89</v>
      </c>
      <c r="B3" s="68" t="s">
        <v>1144</v>
      </c>
      <c r="C3" s="68" t="s">
        <v>91</v>
      </c>
      <c r="D3" s="69" t="s">
        <v>1609</v>
      </c>
    </row>
    <row r="4" ht="38" customHeight="1" spans="1:4">
      <c r="A4" s="70" t="s">
        <v>1610</v>
      </c>
      <c r="B4" s="71"/>
      <c r="C4" s="71"/>
      <c r="D4" s="19"/>
    </row>
    <row r="5" ht="38" customHeight="1" spans="1:4">
      <c r="A5" s="70" t="s">
        <v>1611</v>
      </c>
      <c r="B5" s="71"/>
      <c r="C5" s="71"/>
      <c r="D5" s="19"/>
    </row>
    <row r="6" ht="38" customHeight="1" spans="1:4">
      <c r="A6" s="70" t="s">
        <v>1612</v>
      </c>
      <c r="B6" s="71"/>
      <c r="C6" s="71"/>
      <c r="D6" s="19"/>
    </row>
    <row r="7" ht="38" customHeight="1" spans="1:4">
      <c r="A7" s="70" t="s">
        <v>1613</v>
      </c>
      <c r="B7" s="71"/>
      <c r="C7" s="71"/>
      <c r="D7" s="19"/>
    </row>
    <row r="8" ht="38" customHeight="1" spans="1:4">
      <c r="A8" s="70" t="s">
        <v>1614</v>
      </c>
      <c r="B8" s="71"/>
      <c r="C8" s="71"/>
      <c r="D8" s="19"/>
    </row>
    <row r="9" ht="38" customHeight="1" spans="1:4">
      <c r="A9" s="70" t="s">
        <v>1615</v>
      </c>
      <c r="B9" s="71"/>
      <c r="C9" s="71"/>
      <c r="D9" s="19"/>
    </row>
    <row r="10" ht="38" customHeight="1" spans="1:4">
      <c r="A10" s="72"/>
      <c r="B10" s="73"/>
      <c r="C10" s="73"/>
      <c r="D10" s="74"/>
    </row>
    <row r="11" ht="38" customHeight="1" spans="1:4">
      <c r="A11" s="23" t="s">
        <v>1235</v>
      </c>
      <c r="B11" s="75"/>
      <c r="C11" s="75"/>
      <c r="D11" s="76"/>
    </row>
    <row r="12" spans="1:4">
      <c r="A12" s="77" t="s">
        <v>1616</v>
      </c>
      <c r="B12" s="77"/>
      <c r="C12" s="77"/>
      <c r="D12" s="77"/>
    </row>
    <row r="13" spans="1:4">
      <c r="A13" s="77"/>
      <c r="B13" s="77"/>
      <c r="C13" s="77"/>
      <c r="D13" s="77"/>
    </row>
  </sheetData>
  <mergeCells count="2">
    <mergeCell ref="A1:D1"/>
    <mergeCell ref="A12:D13"/>
  </mergeCells>
  <pageMargins left="0.751388888888889" right="0.751388888888889" top="1" bottom="1" header="0.5" footer="0.5"/>
  <pageSetup paperSize="9" orientation="portrait"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zoomScale="115" zoomScaleNormal="115" workbookViewId="0">
      <selection activeCell="E7" sqref="E7"/>
    </sheetView>
  </sheetViews>
  <sheetFormatPr defaultColWidth="9" defaultRowHeight="21" customHeight="1" outlineLevelCol="4"/>
  <cols>
    <col min="1" max="4" width="19.4583333333333" style="35" customWidth="1"/>
    <col min="5" max="5" width="15.1" style="35" customWidth="1"/>
    <col min="6" max="16384" width="9" style="56"/>
  </cols>
  <sheetData>
    <row r="1" ht="42" customHeight="1" spans="1:5">
      <c r="A1" s="7" t="s">
        <v>1617</v>
      </c>
      <c r="B1" s="7"/>
      <c r="C1" s="7"/>
      <c r="D1" s="7"/>
      <c r="E1" s="56"/>
    </row>
    <row r="2" ht="15" customHeight="1" spans="4:5">
      <c r="D2" s="61" t="s">
        <v>35</v>
      </c>
      <c r="E2" s="56"/>
    </row>
    <row r="3" s="60" customFormat="1" ht="42" customHeight="1" spans="1:4">
      <c r="A3" s="62" t="s">
        <v>1618</v>
      </c>
      <c r="B3" s="62" t="s">
        <v>1619</v>
      </c>
      <c r="C3" s="62" t="s">
        <v>1620</v>
      </c>
      <c r="D3" s="62" t="s">
        <v>146</v>
      </c>
    </row>
    <row r="4" s="60" customFormat="1" ht="42" customHeight="1" spans="1:5">
      <c r="A4" s="38" t="s">
        <v>1241</v>
      </c>
      <c r="B4" s="38">
        <v>0</v>
      </c>
      <c r="C4" s="38">
        <v>67200</v>
      </c>
      <c r="D4" s="44">
        <v>67200</v>
      </c>
      <c r="E4" s="56"/>
    </row>
    <row r="5" ht="42" customHeight="1" spans="1:5">
      <c r="A5" s="63" t="s">
        <v>146</v>
      </c>
      <c r="B5" s="38">
        <v>0</v>
      </c>
      <c r="C5" s="38">
        <v>67200</v>
      </c>
      <c r="D5" s="44">
        <v>67200</v>
      </c>
      <c r="E5" s="60"/>
    </row>
    <row r="6" customHeight="1" spans="5:5">
      <c r="E6" s="56"/>
    </row>
    <row r="7" customHeight="1" spans="5:5">
      <c r="E7" s="56"/>
    </row>
    <row r="8" customHeight="1" spans="5:5">
      <c r="E8" s="56"/>
    </row>
    <row r="9" customHeight="1" spans="5:5">
      <c r="E9" s="56"/>
    </row>
  </sheetData>
  <mergeCells count="1">
    <mergeCell ref="A1:D1"/>
  </mergeCells>
  <pageMargins left="0.751388888888889" right="0.751388888888889" top="1" bottom="1" header="0.5" footer="1"/>
  <pageSetup paperSize="9" orientation="portrait" useFirstPageNumber="1" horizontalDpi="6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70"/>
  <sheetViews>
    <sheetView workbookViewId="0">
      <selection activeCell="C17" sqref="C17"/>
    </sheetView>
  </sheetViews>
  <sheetFormatPr defaultColWidth="9" defaultRowHeight="19" customHeight="1"/>
  <cols>
    <col min="1" max="1" width="7.5" style="45" customWidth="1"/>
    <col min="2" max="2" width="9.85" style="45" customWidth="1"/>
    <col min="3" max="3" width="67.4" style="47" customWidth="1"/>
    <col min="4" max="4" width="12.75" style="48" customWidth="1"/>
    <col min="5" max="8" width="9" style="45"/>
    <col min="9" max="9" width="13.9" style="45" customWidth="1"/>
    <col min="10" max="10" width="60.7" style="45" customWidth="1"/>
    <col min="11" max="11" width="10.6" style="45" customWidth="1"/>
    <col min="12" max="251" width="9" style="45"/>
    <col min="252" max="16380" width="9" style="49"/>
    <col min="16381" max="16384" width="9" style="50"/>
  </cols>
  <sheetData>
    <row r="1" s="45" customFormat="1" customHeight="1" spans="1:4">
      <c r="A1" s="7" t="s">
        <v>1621</v>
      </c>
      <c r="B1" s="7"/>
      <c r="C1" s="7"/>
      <c r="D1" s="7"/>
    </row>
    <row r="2" s="45" customFormat="1" customHeight="1" spans="1:4">
      <c r="A2" s="7"/>
      <c r="B2" s="7"/>
      <c r="C2" s="7"/>
      <c r="D2" s="7"/>
    </row>
    <row r="3" s="45" customFormat="1" customHeight="1" spans="3:4">
      <c r="C3" s="51"/>
      <c r="D3" s="52" t="s">
        <v>35</v>
      </c>
    </row>
    <row r="4" s="46" customFormat="1" ht="26" customHeight="1" spans="1:251">
      <c r="A4" s="53" t="s">
        <v>1622</v>
      </c>
      <c r="B4" s="53" t="s">
        <v>1573</v>
      </c>
      <c r="C4" s="54" t="s">
        <v>1623</v>
      </c>
      <c r="D4" s="53" t="s">
        <v>1624</v>
      </c>
      <c r="E4" s="55"/>
      <c r="F4" s="55"/>
      <c r="G4" s="55"/>
      <c r="H4" s="56"/>
      <c r="I4" s="56"/>
      <c r="J4" s="56"/>
      <c r="K4" s="56"/>
      <c r="L4" s="56"/>
      <c r="M4" s="56"/>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row>
    <row r="5" s="33" customFormat="1" ht="26" customHeight="1" spans="1:13">
      <c r="A5" s="38">
        <v>1</v>
      </c>
      <c r="B5" s="38" t="s">
        <v>1241</v>
      </c>
      <c r="C5" s="38" t="s">
        <v>1625</v>
      </c>
      <c r="D5" s="38">
        <v>0</v>
      </c>
      <c r="H5" s="56"/>
      <c r="I5" s="56"/>
      <c r="J5" s="56"/>
      <c r="K5" s="56"/>
      <c r="L5" s="56"/>
      <c r="M5" s="56"/>
    </row>
    <row r="6" s="33" customFormat="1" ht="26" customHeight="1" spans="1:13">
      <c r="A6" s="57" t="s">
        <v>146</v>
      </c>
      <c r="B6" s="58"/>
      <c r="C6" s="59"/>
      <c r="D6" s="44">
        <v>0</v>
      </c>
      <c r="H6" s="56"/>
      <c r="I6" s="56"/>
      <c r="J6" s="56"/>
      <c r="K6" s="56"/>
      <c r="L6" s="56"/>
      <c r="M6" s="56"/>
    </row>
    <row r="7" customHeight="1" spans="8:13">
      <c r="H7" s="56"/>
      <c r="I7" s="56"/>
      <c r="J7" s="56"/>
      <c r="K7" s="56"/>
      <c r="L7" s="56"/>
      <c r="M7" s="56"/>
    </row>
    <row r="8" customHeight="1" spans="8:13">
      <c r="H8" s="56"/>
      <c r="I8" s="56"/>
      <c r="J8" s="56"/>
      <c r="K8" s="56"/>
      <c r="L8" s="56"/>
      <c r="M8" s="56"/>
    </row>
    <row r="9" customHeight="1" spans="8:13">
      <c r="H9" s="56"/>
      <c r="I9" s="56"/>
      <c r="J9" s="56"/>
      <c r="K9" s="56"/>
      <c r="L9" s="56"/>
      <c r="M9" s="56"/>
    </row>
    <row r="10" customHeight="1" spans="8:13">
      <c r="H10" s="56"/>
      <c r="I10" s="56"/>
      <c r="J10" s="56"/>
      <c r="K10" s="56"/>
      <c r="L10" s="56"/>
      <c r="M10" s="56"/>
    </row>
    <row r="11" customHeight="1" spans="8:13">
      <c r="H11" s="56"/>
      <c r="I11" s="56"/>
      <c r="J11" s="56"/>
      <c r="K11" s="56"/>
      <c r="L11" s="56"/>
      <c r="M11" s="56"/>
    </row>
    <row r="12" customHeight="1" spans="8:13">
      <c r="H12" s="56"/>
      <c r="I12" s="56"/>
      <c r="J12" s="56"/>
      <c r="K12" s="56"/>
      <c r="L12" s="56"/>
      <c r="M12" s="56"/>
    </row>
    <row r="13" customHeight="1" spans="8:13">
      <c r="H13" s="56"/>
      <c r="I13" s="56"/>
      <c r="J13" s="56"/>
      <c r="K13" s="56"/>
      <c r="L13" s="56"/>
      <c r="M13" s="56"/>
    </row>
    <row r="14" customHeight="1" spans="8:13">
      <c r="H14" s="56"/>
      <c r="I14" s="56"/>
      <c r="J14" s="56"/>
      <c r="K14" s="56"/>
      <c r="L14" s="56"/>
      <c r="M14" s="56"/>
    </row>
    <row r="15" customHeight="1" spans="8:13">
      <c r="H15" s="56"/>
      <c r="I15" s="56"/>
      <c r="J15" s="56"/>
      <c r="K15" s="56"/>
      <c r="L15" s="56"/>
      <c r="M15" s="56"/>
    </row>
    <row r="16" customHeight="1" spans="8:13">
      <c r="H16" s="56"/>
      <c r="I16" s="56"/>
      <c r="J16" s="56"/>
      <c r="K16" s="56"/>
      <c r="L16" s="56"/>
      <c r="M16" s="56"/>
    </row>
    <row r="17" customHeight="1" spans="8:13">
      <c r="H17" s="56"/>
      <c r="I17" s="56"/>
      <c r="J17" s="56"/>
      <c r="K17" s="56"/>
      <c r="L17" s="56"/>
      <c r="M17" s="56"/>
    </row>
    <row r="18" customHeight="1" spans="8:13">
      <c r="H18" s="56"/>
      <c r="I18" s="56"/>
      <c r="J18" s="56"/>
      <c r="K18" s="56"/>
      <c r="L18" s="56"/>
      <c r="M18" s="56"/>
    </row>
    <row r="19" customHeight="1" spans="8:13">
      <c r="H19" s="56"/>
      <c r="I19" s="56"/>
      <c r="J19" s="56"/>
      <c r="K19" s="56"/>
      <c r="L19" s="56"/>
      <c r="M19" s="56"/>
    </row>
    <row r="20" customHeight="1" spans="8:13">
      <c r="H20" s="56"/>
      <c r="I20" s="56"/>
      <c r="J20" s="56"/>
      <c r="K20" s="56"/>
      <c r="L20" s="56"/>
      <c r="M20" s="56"/>
    </row>
    <row r="21" customHeight="1" spans="242:251">
      <c r="IH21" s="49"/>
      <c r="II21" s="49"/>
      <c r="IJ21" s="49"/>
      <c r="IK21" s="49"/>
      <c r="IL21" s="49"/>
      <c r="IM21" s="49"/>
      <c r="IN21" s="49"/>
      <c r="IO21" s="49"/>
      <c r="IP21" s="49"/>
      <c r="IQ21" s="49"/>
    </row>
    <row r="22" customHeight="1" spans="242:251">
      <c r="IH22" s="49"/>
      <c r="II22" s="49"/>
      <c r="IJ22" s="49"/>
      <c r="IK22" s="49"/>
      <c r="IL22" s="49"/>
      <c r="IM22" s="49"/>
      <c r="IN22" s="49"/>
      <c r="IO22" s="49"/>
      <c r="IP22" s="49"/>
      <c r="IQ22" s="49"/>
    </row>
    <row r="23" customHeight="1" spans="242:251">
      <c r="IH23" s="49"/>
      <c r="II23" s="49"/>
      <c r="IJ23" s="49"/>
      <c r="IK23" s="49"/>
      <c r="IL23" s="49"/>
      <c r="IM23" s="49"/>
      <c r="IN23" s="49"/>
      <c r="IO23" s="49"/>
      <c r="IP23" s="49"/>
      <c r="IQ23" s="49"/>
    </row>
    <row r="24" customHeight="1" spans="242:251">
      <c r="IH24" s="49"/>
      <c r="II24" s="49"/>
      <c r="IJ24" s="49"/>
      <c r="IK24" s="49"/>
      <c r="IL24" s="49"/>
      <c r="IM24" s="49"/>
      <c r="IN24" s="49"/>
      <c r="IO24" s="49"/>
      <c r="IP24" s="49"/>
      <c r="IQ24" s="49"/>
    </row>
    <row r="25" customHeight="1" spans="242:251">
      <c r="IH25" s="49"/>
      <c r="II25" s="49"/>
      <c r="IJ25" s="49"/>
      <c r="IK25" s="49"/>
      <c r="IL25" s="49"/>
      <c r="IM25" s="49"/>
      <c r="IN25" s="49"/>
      <c r="IO25" s="49"/>
      <c r="IP25" s="49"/>
      <c r="IQ25" s="49"/>
    </row>
    <row r="26" customHeight="1" spans="242:251">
      <c r="IH26" s="49"/>
      <c r="II26" s="49"/>
      <c r="IJ26" s="49"/>
      <c r="IK26" s="49"/>
      <c r="IL26" s="49"/>
      <c r="IM26" s="49"/>
      <c r="IN26" s="49"/>
      <c r="IO26" s="49"/>
      <c r="IP26" s="49"/>
      <c r="IQ26" s="49"/>
    </row>
    <row r="27" customHeight="1" spans="242:251">
      <c r="IH27" s="49"/>
      <c r="II27" s="49"/>
      <c r="IJ27" s="49"/>
      <c r="IK27" s="49"/>
      <c r="IL27" s="49"/>
      <c r="IM27" s="49"/>
      <c r="IN27" s="49"/>
      <c r="IO27" s="49"/>
      <c r="IP27" s="49"/>
      <c r="IQ27" s="49"/>
    </row>
    <row r="28" customHeight="1" spans="242:251">
      <c r="IH28" s="49"/>
      <c r="II28" s="49"/>
      <c r="IJ28" s="49"/>
      <c r="IK28" s="49"/>
      <c r="IL28" s="49"/>
      <c r="IM28" s="49"/>
      <c r="IN28" s="49"/>
      <c r="IO28" s="49"/>
      <c r="IP28" s="49"/>
      <c r="IQ28" s="49"/>
    </row>
    <row r="29" customHeight="1" spans="242:251">
      <c r="IH29" s="49"/>
      <c r="II29" s="49"/>
      <c r="IJ29" s="49"/>
      <c r="IK29" s="49"/>
      <c r="IL29" s="49"/>
      <c r="IM29" s="49"/>
      <c r="IN29" s="49"/>
      <c r="IO29" s="49"/>
      <c r="IP29" s="49"/>
      <c r="IQ29" s="49"/>
    </row>
    <row r="30" customHeight="1" spans="242:251">
      <c r="IH30" s="49"/>
      <c r="II30" s="49"/>
      <c r="IJ30" s="49"/>
      <c r="IK30" s="49"/>
      <c r="IL30" s="49"/>
      <c r="IM30" s="49"/>
      <c r="IN30" s="49"/>
      <c r="IO30" s="49"/>
      <c r="IP30" s="49"/>
      <c r="IQ30" s="49"/>
    </row>
    <row r="31" customHeight="1" spans="242:251">
      <c r="IH31" s="49"/>
      <c r="II31" s="49"/>
      <c r="IJ31" s="49"/>
      <c r="IK31" s="49"/>
      <c r="IL31" s="49"/>
      <c r="IM31" s="49"/>
      <c r="IN31" s="49"/>
      <c r="IO31" s="49"/>
      <c r="IP31" s="49"/>
      <c r="IQ31" s="49"/>
    </row>
    <row r="32" customHeight="1" spans="242:251">
      <c r="IH32" s="49"/>
      <c r="II32" s="49"/>
      <c r="IJ32" s="49"/>
      <c r="IK32" s="49"/>
      <c r="IL32" s="49"/>
      <c r="IM32" s="49"/>
      <c r="IN32" s="49"/>
      <c r="IO32" s="49"/>
      <c r="IP32" s="49"/>
      <c r="IQ32" s="49"/>
    </row>
    <row r="33" customHeight="1" spans="242:251">
      <c r="IH33" s="49"/>
      <c r="II33" s="49"/>
      <c r="IJ33" s="49"/>
      <c r="IK33" s="49"/>
      <c r="IL33" s="49"/>
      <c r="IM33" s="49"/>
      <c r="IN33" s="49"/>
      <c r="IO33" s="49"/>
      <c r="IP33" s="49"/>
      <c r="IQ33" s="49"/>
    </row>
    <row r="34" customHeight="1" spans="242:251">
      <c r="IH34" s="49"/>
      <c r="II34" s="49"/>
      <c r="IJ34" s="49"/>
      <c r="IK34" s="49"/>
      <c r="IL34" s="49"/>
      <c r="IM34" s="49"/>
      <c r="IN34" s="49"/>
      <c r="IO34" s="49"/>
      <c r="IP34" s="49"/>
      <c r="IQ34" s="49"/>
    </row>
    <row r="35" customHeight="1" spans="242:251">
      <c r="IH35" s="49"/>
      <c r="II35" s="49"/>
      <c r="IJ35" s="49"/>
      <c r="IK35" s="49"/>
      <c r="IL35" s="49"/>
      <c r="IM35" s="49"/>
      <c r="IN35" s="49"/>
      <c r="IO35" s="49"/>
      <c r="IP35" s="49"/>
      <c r="IQ35" s="49"/>
    </row>
    <row r="36" customHeight="1" spans="242:251">
      <c r="IH36" s="49"/>
      <c r="II36" s="49"/>
      <c r="IJ36" s="49"/>
      <c r="IK36" s="49"/>
      <c r="IL36" s="49"/>
      <c r="IM36" s="49"/>
      <c r="IN36" s="49"/>
      <c r="IO36" s="49"/>
      <c r="IP36" s="49"/>
      <c r="IQ36" s="49"/>
    </row>
    <row r="37" customHeight="1" spans="242:251">
      <c r="IH37" s="49"/>
      <c r="II37" s="49"/>
      <c r="IJ37" s="49"/>
      <c r="IK37" s="49"/>
      <c r="IL37" s="49"/>
      <c r="IM37" s="49"/>
      <c r="IN37" s="49"/>
      <c r="IO37" s="49"/>
      <c r="IP37" s="49"/>
      <c r="IQ37" s="49"/>
    </row>
    <row r="38" customHeight="1" spans="242:251">
      <c r="IH38" s="49"/>
      <c r="II38" s="49"/>
      <c r="IJ38" s="49"/>
      <c r="IK38" s="49"/>
      <c r="IL38" s="49"/>
      <c r="IM38" s="49"/>
      <c r="IN38" s="49"/>
      <c r="IO38" s="49"/>
      <c r="IP38" s="49"/>
      <c r="IQ38" s="49"/>
    </row>
    <row r="39" customHeight="1" spans="242:251">
      <c r="IH39" s="49"/>
      <c r="II39" s="49"/>
      <c r="IJ39" s="49"/>
      <c r="IK39" s="49"/>
      <c r="IL39" s="49"/>
      <c r="IM39" s="49"/>
      <c r="IN39" s="49"/>
      <c r="IO39" s="49"/>
      <c r="IP39" s="49"/>
      <c r="IQ39" s="49"/>
    </row>
    <row r="40" customHeight="1" spans="242:251">
      <c r="IH40" s="49"/>
      <c r="II40" s="49"/>
      <c r="IJ40" s="49"/>
      <c r="IK40" s="49"/>
      <c r="IL40" s="49"/>
      <c r="IM40" s="49"/>
      <c r="IN40" s="49"/>
      <c r="IO40" s="49"/>
      <c r="IP40" s="49"/>
      <c r="IQ40" s="49"/>
    </row>
    <row r="41" customHeight="1" spans="242:251">
      <c r="IH41" s="49"/>
      <c r="II41" s="49"/>
      <c r="IJ41" s="49"/>
      <c r="IK41" s="49"/>
      <c r="IL41" s="49"/>
      <c r="IM41" s="49"/>
      <c r="IN41" s="49"/>
      <c r="IO41" s="49"/>
      <c r="IP41" s="49"/>
      <c r="IQ41" s="49"/>
    </row>
    <row r="42" customHeight="1" spans="242:251">
      <c r="IH42" s="49"/>
      <c r="II42" s="49"/>
      <c r="IJ42" s="49"/>
      <c r="IK42" s="49"/>
      <c r="IL42" s="49"/>
      <c r="IM42" s="49"/>
      <c r="IN42" s="49"/>
      <c r="IO42" s="49"/>
      <c r="IP42" s="49"/>
      <c r="IQ42" s="49"/>
    </row>
    <row r="43" customHeight="1" spans="242:251">
      <c r="IH43" s="49"/>
      <c r="II43" s="49"/>
      <c r="IJ43" s="49"/>
      <c r="IK43" s="49"/>
      <c r="IL43" s="49"/>
      <c r="IM43" s="49"/>
      <c r="IN43" s="49"/>
      <c r="IO43" s="49"/>
      <c r="IP43" s="49"/>
      <c r="IQ43" s="49"/>
    </row>
    <row r="44" customHeight="1" spans="242:251">
      <c r="IH44" s="49"/>
      <c r="II44" s="49"/>
      <c r="IJ44" s="49"/>
      <c r="IK44" s="49"/>
      <c r="IL44" s="49"/>
      <c r="IM44" s="49"/>
      <c r="IN44" s="49"/>
      <c r="IO44" s="49"/>
      <c r="IP44" s="49"/>
      <c r="IQ44" s="49"/>
    </row>
    <row r="45" customHeight="1" spans="242:251">
      <c r="IH45" s="49"/>
      <c r="II45" s="49"/>
      <c r="IJ45" s="49"/>
      <c r="IK45" s="49"/>
      <c r="IL45" s="49"/>
      <c r="IM45" s="49"/>
      <c r="IN45" s="49"/>
      <c r="IO45" s="49"/>
      <c r="IP45" s="49"/>
      <c r="IQ45" s="49"/>
    </row>
    <row r="46" customHeight="1" spans="242:251">
      <c r="IH46" s="49"/>
      <c r="II46" s="49"/>
      <c r="IJ46" s="49"/>
      <c r="IK46" s="49"/>
      <c r="IL46" s="49"/>
      <c r="IM46" s="49"/>
      <c r="IN46" s="49"/>
      <c r="IO46" s="49"/>
      <c r="IP46" s="49"/>
      <c r="IQ46" s="49"/>
    </row>
    <row r="47" customHeight="1" spans="242:251">
      <c r="IH47" s="49"/>
      <c r="II47" s="49"/>
      <c r="IJ47" s="49"/>
      <c r="IK47" s="49"/>
      <c r="IL47" s="49"/>
      <c r="IM47" s="49"/>
      <c r="IN47" s="49"/>
      <c r="IO47" s="49"/>
      <c r="IP47" s="49"/>
      <c r="IQ47" s="49"/>
    </row>
    <row r="48" customHeight="1" spans="242:251">
      <c r="IH48" s="49"/>
      <c r="II48" s="49"/>
      <c r="IJ48" s="49"/>
      <c r="IK48" s="49"/>
      <c r="IL48" s="49"/>
      <c r="IM48" s="49"/>
      <c r="IN48" s="49"/>
      <c r="IO48" s="49"/>
      <c r="IP48" s="49"/>
      <c r="IQ48" s="49"/>
    </row>
    <row r="49" customHeight="1" spans="242:251">
      <c r="IH49" s="49"/>
      <c r="II49" s="49"/>
      <c r="IJ49" s="49"/>
      <c r="IK49" s="49"/>
      <c r="IL49" s="49"/>
      <c r="IM49" s="49"/>
      <c r="IN49" s="49"/>
      <c r="IO49" s="49"/>
      <c r="IP49" s="49"/>
      <c r="IQ49" s="49"/>
    </row>
    <row r="50" customHeight="1" spans="242:251">
      <c r="IH50" s="49"/>
      <c r="II50" s="49"/>
      <c r="IJ50" s="49"/>
      <c r="IK50" s="49"/>
      <c r="IL50" s="49"/>
      <c r="IM50" s="49"/>
      <c r="IN50" s="49"/>
      <c r="IO50" s="49"/>
      <c r="IP50" s="49"/>
      <c r="IQ50" s="49"/>
    </row>
    <row r="51" customHeight="1" spans="242:251">
      <c r="IH51" s="49"/>
      <c r="II51" s="49"/>
      <c r="IJ51" s="49"/>
      <c r="IK51" s="49"/>
      <c r="IL51" s="49"/>
      <c r="IM51" s="49"/>
      <c r="IN51" s="49"/>
      <c r="IO51" s="49"/>
      <c r="IP51" s="49"/>
      <c r="IQ51" s="49"/>
    </row>
    <row r="52" customHeight="1" spans="242:251">
      <c r="IH52" s="49"/>
      <c r="II52" s="49"/>
      <c r="IJ52" s="49"/>
      <c r="IK52" s="49"/>
      <c r="IL52" s="49"/>
      <c r="IM52" s="49"/>
      <c r="IN52" s="49"/>
      <c r="IO52" s="49"/>
      <c r="IP52" s="49"/>
      <c r="IQ52" s="49"/>
    </row>
    <row r="53" customHeight="1" spans="242:251">
      <c r="IH53" s="49"/>
      <c r="II53" s="49"/>
      <c r="IJ53" s="49"/>
      <c r="IK53" s="49"/>
      <c r="IL53" s="49"/>
      <c r="IM53" s="49"/>
      <c r="IN53" s="49"/>
      <c r="IO53" s="49"/>
      <c r="IP53" s="49"/>
      <c r="IQ53" s="49"/>
    </row>
    <row r="54" customHeight="1" spans="242:251">
      <c r="IH54" s="49"/>
      <c r="II54" s="49"/>
      <c r="IJ54" s="49"/>
      <c r="IK54" s="49"/>
      <c r="IL54" s="49"/>
      <c r="IM54" s="49"/>
      <c r="IN54" s="49"/>
      <c r="IO54" s="49"/>
      <c r="IP54" s="49"/>
      <c r="IQ54" s="49"/>
    </row>
    <row r="55" customHeight="1" spans="242:251">
      <c r="IH55" s="49"/>
      <c r="II55" s="49"/>
      <c r="IJ55" s="49"/>
      <c r="IK55" s="49"/>
      <c r="IL55" s="49"/>
      <c r="IM55" s="49"/>
      <c r="IN55" s="49"/>
      <c r="IO55" s="49"/>
      <c r="IP55" s="49"/>
      <c r="IQ55" s="49"/>
    </row>
    <row r="56" customHeight="1" spans="242:251">
      <c r="IH56" s="49"/>
      <c r="II56" s="49"/>
      <c r="IJ56" s="49"/>
      <c r="IK56" s="49"/>
      <c r="IL56" s="49"/>
      <c r="IM56" s="49"/>
      <c r="IN56" s="49"/>
      <c r="IO56" s="49"/>
      <c r="IP56" s="49"/>
      <c r="IQ56" s="49"/>
    </row>
    <row r="57" customHeight="1" spans="242:251">
      <c r="IH57" s="49"/>
      <c r="II57" s="49"/>
      <c r="IJ57" s="49"/>
      <c r="IK57" s="49"/>
      <c r="IL57" s="49"/>
      <c r="IM57" s="49"/>
      <c r="IN57" s="49"/>
      <c r="IO57" s="49"/>
      <c r="IP57" s="49"/>
      <c r="IQ57" s="49"/>
    </row>
    <row r="58" customHeight="1" spans="242:251">
      <c r="IH58" s="49"/>
      <c r="II58" s="49"/>
      <c r="IJ58" s="49"/>
      <c r="IK58" s="49"/>
      <c r="IL58" s="49"/>
      <c r="IM58" s="49"/>
      <c r="IN58" s="49"/>
      <c r="IO58" s="49"/>
      <c r="IP58" s="49"/>
      <c r="IQ58" s="49"/>
    </row>
    <row r="59" customHeight="1" spans="242:251">
      <c r="IH59" s="49"/>
      <c r="II59" s="49"/>
      <c r="IJ59" s="49"/>
      <c r="IK59" s="49"/>
      <c r="IL59" s="49"/>
      <c r="IM59" s="49"/>
      <c r="IN59" s="49"/>
      <c r="IO59" s="49"/>
      <c r="IP59" s="49"/>
      <c r="IQ59" s="49"/>
    </row>
    <row r="60" customHeight="1" spans="242:251">
      <c r="IH60" s="49"/>
      <c r="II60" s="49"/>
      <c r="IJ60" s="49"/>
      <c r="IK60" s="49"/>
      <c r="IL60" s="49"/>
      <c r="IM60" s="49"/>
      <c r="IN60" s="49"/>
      <c r="IO60" s="49"/>
      <c r="IP60" s="49"/>
      <c r="IQ60" s="49"/>
    </row>
    <row r="61" customHeight="1" spans="242:251">
      <c r="IH61" s="49"/>
      <c r="II61" s="49"/>
      <c r="IJ61" s="49"/>
      <c r="IK61" s="49"/>
      <c r="IL61" s="49"/>
      <c r="IM61" s="49"/>
      <c r="IN61" s="49"/>
      <c r="IO61" s="49"/>
      <c r="IP61" s="49"/>
      <c r="IQ61" s="49"/>
    </row>
    <row r="62" customHeight="1" spans="242:251">
      <c r="IH62" s="49"/>
      <c r="II62" s="49"/>
      <c r="IJ62" s="49"/>
      <c r="IK62" s="49"/>
      <c r="IL62" s="49"/>
      <c r="IM62" s="49"/>
      <c r="IN62" s="49"/>
      <c r="IO62" s="49"/>
      <c r="IP62" s="49"/>
      <c r="IQ62" s="49"/>
    </row>
    <row r="63" customHeight="1" spans="242:251">
      <c r="IH63" s="49"/>
      <c r="II63" s="49"/>
      <c r="IJ63" s="49"/>
      <c r="IK63" s="49"/>
      <c r="IL63" s="49"/>
      <c r="IM63" s="49"/>
      <c r="IN63" s="49"/>
      <c r="IO63" s="49"/>
      <c r="IP63" s="49"/>
      <c r="IQ63" s="49"/>
    </row>
    <row r="64" customHeight="1" spans="242:251">
      <c r="IH64" s="49"/>
      <c r="II64" s="49"/>
      <c r="IJ64" s="49"/>
      <c r="IK64" s="49"/>
      <c r="IL64" s="49"/>
      <c r="IM64" s="49"/>
      <c r="IN64" s="49"/>
      <c r="IO64" s="49"/>
      <c r="IP64" s="49"/>
      <c r="IQ64" s="49"/>
    </row>
    <row r="65" customHeight="1" spans="242:251">
      <c r="IH65" s="49"/>
      <c r="II65" s="49"/>
      <c r="IJ65" s="49"/>
      <c r="IK65" s="49"/>
      <c r="IL65" s="49"/>
      <c r="IM65" s="49"/>
      <c r="IN65" s="49"/>
      <c r="IO65" s="49"/>
      <c r="IP65" s="49"/>
      <c r="IQ65" s="49"/>
    </row>
    <row r="66" customHeight="1" spans="242:251">
      <c r="IH66" s="49"/>
      <c r="II66" s="49"/>
      <c r="IJ66" s="49"/>
      <c r="IK66" s="49"/>
      <c r="IL66" s="49"/>
      <c r="IM66" s="49"/>
      <c r="IN66" s="49"/>
      <c r="IO66" s="49"/>
      <c r="IP66" s="49"/>
      <c r="IQ66" s="49"/>
    </row>
    <row r="67" customHeight="1" spans="242:251">
      <c r="IH67" s="49"/>
      <c r="II67" s="49"/>
      <c r="IJ67" s="49"/>
      <c r="IK67" s="49"/>
      <c r="IL67" s="49"/>
      <c r="IM67" s="49"/>
      <c r="IN67" s="49"/>
      <c r="IO67" s="49"/>
      <c r="IP67" s="49"/>
      <c r="IQ67" s="49"/>
    </row>
    <row r="68" customHeight="1" spans="242:251">
      <c r="IH68" s="49"/>
      <c r="II68" s="49"/>
      <c r="IJ68" s="49"/>
      <c r="IK68" s="49"/>
      <c r="IL68" s="49"/>
      <c r="IM68" s="49"/>
      <c r="IN68" s="49"/>
      <c r="IO68" s="49"/>
      <c r="IP68" s="49"/>
      <c r="IQ68" s="49"/>
    </row>
    <row r="69" customHeight="1" spans="242:251">
      <c r="IH69" s="49"/>
      <c r="II69" s="49"/>
      <c r="IJ69" s="49"/>
      <c r="IK69" s="49"/>
      <c r="IL69" s="49"/>
      <c r="IM69" s="49"/>
      <c r="IN69" s="49"/>
      <c r="IO69" s="49"/>
      <c r="IP69" s="49"/>
      <c r="IQ69" s="49"/>
    </row>
    <row r="70" customHeight="1" spans="242:251">
      <c r="IH70" s="49"/>
      <c r="II70" s="49"/>
      <c r="IJ70" s="49"/>
      <c r="IK70" s="49"/>
      <c r="IL70" s="49"/>
      <c r="IM70" s="49"/>
      <c r="IN70" s="49"/>
      <c r="IO70" s="49"/>
      <c r="IP70" s="49"/>
      <c r="IQ70" s="49"/>
    </row>
  </sheetData>
  <mergeCells count="2">
    <mergeCell ref="A6:B6"/>
    <mergeCell ref="A1:D2"/>
  </mergeCells>
  <pageMargins left="0.751388888888889" right="0.751388888888889" top="1" bottom="0.196527777777778" header="0.5" footer="1"/>
  <pageSetup paperSize="9" scale="83" fitToHeight="0" orientation="portrait" useFirstPageNumber="1" horizontalDpi="6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8"/>
  <sheetViews>
    <sheetView workbookViewId="0">
      <selection activeCell="C26" sqref="C4 C26"/>
    </sheetView>
  </sheetViews>
  <sheetFormatPr defaultColWidth="9" defaultRowHeight="19" customHeight="1"/>
  <cols>
    <col min="1" max="1" width="6.13333333333333" style="32" customWidth="1"/>
    <col min="2" max="2" width="12.4333333333333" style="32" customWidth="1"/>
    <col min="3" max="3" width="60.2" style="34" customWidth="1"/>
    <col min="4" max="4" width="16.5" style="32" customWidth="1"/>
    <col min="5" max="16376" width="9" style="32"/>
    <col min="16377" max="16384" width="9" style="35"/>
  </cols>
  <sheetData>
    <row r="1" s="32" customFormat="1" ht="34" customHeight="1" spans="1:4">
      <c r="A1" s="7" t="s">
        <v>1626</v>
      </c>
      <c r="B1" s="7"/>
      <c r="C1" s="7"/>
      <c r="D1" s="36"/>
    </row>
    <row r="2" s="32" customFormat="1" customHeight="1" spans="4:4">
      <c r="D2" s="34" t="s">
        <v>35</v>
      </c>
    </row>
    <row r="3" s="32" customFormat="1" ht="28" customHeight="1" spans="1:4">
      <c r="A3" s="37" t="s">
        <v>1622</v>
      </c>
      <c r="B3" s="37" t="s">
        <v>1627</v>
      </c>
      <c r="C3" s="37" t="s">
        <v>1623</v>
      </c>
      <c r="D3" s="37" t="s">
        <v>1624</v>
      </c>
    </row>
    <row r="4" ht="57" customHeight="1" spans="1:4">
      <c r="A4" s="38">
        <v>1</v>
      </c>
      <c r="B4" s="39" t="s">
        <v>1628</v>
      </c>
      <c r="C4" s="40" t="s">
        <v>1629</v>
      </c>
      <c r="D4" s="39">
        <v>19000</v>
      </c>
    </row>
    <row r="5" ht="57" customHeight="1" spans="1:4">
      <c r="A5" s="38">
        <v>2</v>
      </c>
      <c r="B5" s="39" t="s">
        <v>1628</v>
      </c>
      <c r="C5" s="40" t="s">
        <v>1630</v>
      </c>
      <c r="D5" s="39">
        <v>79.56</v>
      </c>
    </row>
    <row r="6" ht="57" customHeight="1" spans="1:4">
      <c r="A6" s="38">
        <v>3</v>
      </c>
      <c r="B6" s="39" t="s">
        <v>1628</v>
      </c>
      <c r="C6" s="40" t="s">
        <v>1631</v>
      </c>
      <c r="D6" s="39">
        <v>450.1</v>
      </c>
    </row>
    <row r="7" ht="57" customHeight="1" spans="1:4">
      <c r="A7" s="38">
        <v>4</v>
      </c>
      <c r="B7" s="39" t="s">
        <v>1628</v>
      </c>
      <c r="C7" s="40" t="s">
        <v>1632</v>
      </c>
      <c r="D7" s="39">
        <v>506.32</v>
      </c>
    </row>
    <row r="8" ht="57" customHeight="1" spans="1:4">
      <c r="A8" s="38">
        <v>5</v>
      </c>
      <c r="B8" s="39" t="s">
        <v>1628</v>
      </c>
      <c r="C8" s="40" t="s">
        <v>1633</v>
      </c>
      <c r="D8" s="39">
        <v>901.3</v>
      </c>
    </row>
    <row r="9" ht="57" customHeight="1" spans="1:4">
      <c r="A9" s="38">
        <v>6</v>
      </c>
      <c r="B9" s="39" t="s">
        <v>1628</v>
      </c>
      <c r="C9" s="40" t="s">
        <v>1634</v>
      </c>
      <c r="D9" s="39">
        <v>728</v>
      </c>
    </row>
    <row r="10" ht="57" customHeight="1" spans="1:4">
      <c r="A10" s="38">
        <v>7</v>
      </c>
      <c r="B10" s="39" t="s">
        <v>1628</v>
      </c>
      <c r="C10" s="40" t="s">
        <v>1635</v>
      </c>
      <c r="D10" s="39">
        <v>723.8</v>
      </c>
    </row>
    <row r="11" ht="57" customHeight="1" spans="1:4">
      <c r="A11" s="38">
        <v>8</v>
      </c>
      <c r="B11" s="39" t="s">
        <v>1628</v>
      </c>
      <c r="C11" s="40" t="s">
        <v>1636</v>
      </c>
      <c r="D11" s="39">
        <v>39.6</v>
      </c>
    </row>
    <row r="12" ht="57" customHeight="1" spans="1:4">
      <c r="A12" s="38">
        <v>9</v>
      </c>
      <c r="B12" s="39" t="s">
        <v>1628</v>
      </c>
      <c r="C12" s="40" t="s">
        <v>1637</v>
      </c>
      <c r="D12" s="39">
        <v>32.12</v>
      </c>
    </row>
    <row r="13" ht="57" customHeight="1" spans="1:4">
      <c r="A13" s="38">
        <v>10</v>
      </c>
      <c r="B13" s="39" t="s">
        <v>1628</v>
      </c>
      <c r="C13" s="40" t="s">
        <v>1638</v>
      </c>
      <c r="D13" s="39">
        <v>3694.16</v>
      </c>
    </row>
    <row r="14" ht="57" customHeight="1" spans="1:4">
      <c r="A14" s="38">
        <v>11</v>
      </c>
      <c r="B14" s="39" t="s">
        <v>1628</v>
      </c>
      <c r="C14" s="40" t="s">
        <v>1639</v>
      </c>
      <c r="D14" s="39">
        <v>1206</v>
      </c>
    </row>
    <row r="15" ht="57" customHeight="1" spans="1:4">
      <c r="A15" s="38">
        <v>12</v>
      </c>
      <c r="B15" s="39" t="s">
        <v>1628</v>
      </c>
      <c r="C15" s="40" t="s">
        <v>1640</v>
      </c>
      <c r="D15" s="39">
        <v>1536</v>
      </c>
    </row>
    <row r="16" ht="57" customHeight="1" spans="1:4">
      <c r="A16" s="38">
        <v>13</v>
      </c>
      <c r="B16" s="39" t="s">
        <v>1628</v>
      </c>
      <c r="C16" s="40" t="s">
        <v>1641</v>
      </c>
      <c r="D16" s="39">
        <v>48</v>
      </c>
    </row>
    <row r="17" ht="57" customHeight="1" spans="1:4">
      <c r="A17" s="38">
        <v>14</v>
      </c>
      <c r="B17" s="39" t="s">
        <v>1628</v>
      </c>
      <c r="C17" s="40" t="s">
        <v>1642</v>
      </c>
      <c r="D17" s="39">
        <v>1129.04</v>
      </c>
    </row>
    <row r="18" ht="57" customHeight="1" spans="1:4">
      <c r="A18" s="38">
        <v>15</v>
      </c>
      <c r="B18" s="39" t="s">
        <v>1628</v>
      </c>
      <c r="C18" s="40" t="s">
        <v>1643</v>
      </c>
      <c r="D18" s="39">
        <v>828</v>
      </c>
    </row>
    <row r="19" ht="57" customHeight="1" spans="1:4">
      <c r="A19" s="38">
        <v>16</v>
      </c>
      <c r="B19" s="39" t="s">
        <v>1628</v>
      </c>
      <c r="C19" s="40" t="s">
        <v>1644</v>
      </c>
      <c r="D19" s="39">
        <v>48</v>
      </c>
    </row>
    <row r="20" ht="57" customHeight="1" spans="1:4">
      <c r="A20" s="38">
        <v>17</v>
      </c>
      <c r="B20" s="39" t="s">
        <v>1628</v>
      </c>
      <c r="C20" s="40" t="s">
        <v>1645</v>
      </c>
      <c r="D20" s="39">
        <v>10000</v>
      </c>
    </row>
    <row r="21" ht="57" customHeight="1" spans="1:4">
      <c r="A21" s="38">
        <v>18</v>
      </c>
      <c r="B21" s="39" t="s">
        <v>1628</v>
      </c>
      <c r="C21" s="40" t="s">
        <v>1646</v>
      </c>
      <c r="D21" s="39">
        <v>2250</v>
      </c>
    </row>
    <row r="22" ht="57" customHeight="1" spans="1:4">
      <c r="A22" s="38">
        <v>19</v>
      </c>
      <c r="B22" s="39" t="s">
        <v>1628</v>
      </c>
      <c r="C22" s="40" t="s">
        <v>1647</v>
      </c>
      <c r="D22" s="39">
        <v>1000</v>
      </c>
    </row>
    <row r="23" ht="57" customHeight="1" spans="1:4">
      <c r="A23" s="38">
        <v>20</v>
      </c>
      <c r="B23" s="39" t="s">
        <v>1628</v>
      </c>
      <c r="C23" s="40" t="s">
        <v>1648</v>
      </c>
      <c r="D23" s="39">
        <v>2000</v>
      </c>
    </row>
    <row r="24" ht="57" customHeight="1" spans="1:4">
      <c r="A24" s="38">
        <v>21</v>
      </c>
      <c r="B24" s="39" t="s">
        <v>1628</v>
      </c>
      <c r="C24" s="40" t="s">
        <v>1649</v>
      </c>
      <c r="D24" s="39">
        <v>11965.94</v>
      </c>
    </row>
    <row r="25" ht="57" customHeight="1" spans="1:4">
      <c r="A25" s="38">
        <v>22</v>
      </c>
      <c r="B25" s="39" t="s">
        <v>1628</v>
      </c>
      <c r="C25" s="40" t="s">
        <v>1650</v>
      </c>
      <c r="D25" s="39">
        <v>5000</v>
      </c>
    </row>
    <row r="26" ht="57" customHeight="1" spans="1:4">
      <c r="A26" s="38">
        <v>23</v>
      </c>
      <c r="B26" s="39" t="s">
        <v>1628</v>
      </c>
      <c r="C26" s="40" t="s">
        <v>1651</v>
      </c>
      <c r="D26" s="39">
        <v>2000</v>
      </c>
    </row>
    <row r="27" ht="57" customHeight="1" spans="1:4">
      <c r="A27" s="38">
        <v>24</v>
      </c>
      <c r="B27" s="39" t="s">
        <v>1628</v>
      </c>
      <c r="C27" s="40" t="s">
        <v>1652</v>
      </c>
      <c r="D27" s="39">
        <v>270.8685</v>
      </c>
    </row>
    <row r="28" ht="57" customHeight="1" spans="1:4">
      <c r="A28" s="38">
        <v>25</v>
      </c>
      <c r="B28" s="39" t="s">
        <v>1628</v>
      </c>
      <c r="C28" s="40" t="s">
        <v>1653</v>
      </c>
      <c r="D28" s="39">
        <v>46</v>
      </c>
    </row>
    <row r="29" ht="57" customHeight="1" spans="1:4">
      <c r="A29" s="38">
        <v>26</v>
      </c>
      <c r="B29" s="39" t="s">
        <v>1628</v>
      </c>
      <c r="C29" s="40" t="s">
        <v>1654</v>
      </c>
      <c r="D29" s="39">
        <v>229.1315</v>
      </c>
    </row>
    <row r="30" ht="57" customHeight="1" spans="1:4">
      <c r="A30" s="38">
        <v>27</v>
      </c>
      <c r="B30" s="39" t="s">
        <v>1628</v>
      </c>
      <c r="C30" s="40" t="s">
        <v>1655</v>
      </c>
      <c r="D30" s="39">
        <v>200</v>
      </c>
    </row>
    <row r="31" ht="57" customHeight="1" spans="1:4">
      <c r="A31" s="38">
        <v>28</v>
      </c>
      <c r="B31" s="39" t="s">
        <v>1628</v>
      </c>
      <c r="C31" s="40" t="s">
        <v>1656</v>
      </c>
      <c r="D31" s="39">
        <v>200</v>
      </c>
    </row>
    <row r="32" ht="57" customHeight="1" spans="1:4">
      <c r="A32" s="38">
        <v>29</v>
      </c>
      <c r="B32" s="39" t="s">
        <v>1628</v>
      </c>
      <c r="C32" s="40" t="s">
        <v>1657</v>
      </c>
      <c r="D32" s="39">
        <v>1000</v>
      </c>
    </row>
    <row r="33" ht="57" customHeight="1" spans="1:4">
      <c r="A33" s="38">
        <v>30</v>
      </c>
      <c r="B33" s="39" t="s">
        <v>1628</v>
      </c>
      <c r="C33" s="40" t="s">
        <v>1658</v>
      </c>
      <c r="D33" s="39">
        <v>20</v>
      </c>
    </row>
    <row r="34" ht="57" customHeight="1" spans="1:4">
      <c r="A34" s="38">
        <v>31</v>
      </c>
      <c r="B34" s="39" t="s">
        <v>1628</v>
      </c>
      <c r="C34" s="40" t="s">
        <v>1659</v>
      </c>
      <c r="D34" s="39">
        <v>68.06</v>
      </c>
    </row>
    <row r="35" ht="28" customHeight="1" spans="1:4">
      <c r="A35" s="41" t="s">
        <v>118</v>
      </c>
      <c r="B35" s="42"/>
      <c r="C35" s="43"/>
      <c r="D35" s="44">
        <f>SUM(D4:D34)</f>
        <v>67200</v>
      </c>
    </row>
    <row r="36" s="33" customFormat="1" customHeight="1" spans="5:9">
      <c r="E36" s="32"/>
      <c r="F36" s="32"/>
      <c r="G36" s="32"/>
      <c r="H36" s="32"/>
      <c r="I36" s="32"/>
    </row>
    <row r="37" ht="14.25" customHeight="1"/>
    <row r="38" ht="14.25" customHeight="1"/>
  </sheetData>
  <mergeCells count="2">
    <mergeCell ref="A1:D1"/>
    <mergeCell ref="A35:B35"/>
  </mergeCells>
  <pageMargins left="0.751388888888889" right="0.751388888888889" top="0.707638888888889" bottom="0.313888888888889" header="0.5" footer="0.707638888888889"/>
  <pageSetup paperSize="9" scale="84" fitToHeight="0" orientation="portrait" useFirstPageNumber="1" horizontalDpi="6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K46"/>
  <sheetViews>
    <sheetView showGridLines="0" showZeros="0" workbookViewId="0">
      <selection activeCell="G3" sqref="G3"/>
    </sheetView>
  </sheetViews>
  <sheetFormatPr defaultColWidth="9" defaultRowHeight="21" customHeight="1"/>
  <cols>
    <col min="1" max="1" width="40.125" style="3" customWidth="1"/>
    <col min="2" max="2" width="13" style="4" customWidth="1"/>
    <col min="3" max="3" width="12.4" style="4" customWidth="1"/>
    <col min="4" max="4" width="12.625" style="5" customWidth="1"/>
    <col min="5" max="5" width="12.4" style="4" hidden="1" customWidth="1"/>
    <col min="6" max="6" width="9" style="3"/>
    <col min="7" max="7" width="16.125" style="3" customWidth="1"/>
    <col min="8" max="10" width="9" style="3"/>
    <col min="11" max="11" width="13.75" style="3"/>
    <col min="12" max="16366" width="9" style="3"/>
    <col min="16367" max="16384" width="9" style="6"/>
  </cols>
  <sheetData>
    <row r="1" ht="34.5" customHeight="1" spans="1:5">
      <c r="A1" s="7" t="s">
        <v>1660</v>
      </c>
      <c r="B1" s="8"/>
      <c r="C1" s="8"/>
      <c r="D1" s="9"/>
      <c r="E1" s="10"/>
    </row>
    <row r="2" customHeight="1" spans="1:5">
      <c r="A2" s="11"/>
      <c r="B2" s="12"/>
      <c r="C2" s="12"/>
      <c r="D2" s="13" t="s">
        <v>35</v>
      </c>
      <c r="E2" s="12"/>
    </row>
    <row r="3" ht="46.5" customHeight="1" spans="1:5">
      <c r="A3" s="14" t="s">
        <v>89</v>
      </c>
      <c r="B3" s="15" t="s">
        <v>1144</v>
      </c>
      <c r="C3" s="15" t="s">
        <v>91</v>
      </c>
      <c r="D3" s="16" t="s">
        <v>93</v>
      </c>
      <c r="E3" s="15" t="s">
        <v>94</v>
      </c>
    </row>
    <row r="4" ht="24.9" customHeight="1" spans="1:10">
      <c r="A4" s="17" t="s">
        <v>1661</v>
      </c>
      <c r="B4" s="18">
        <v>0</v>
      </c>
      <c r="C4" s="18">
        <v>0</v>
      </c>
      <c r="D4" s="19">
        <f>(C4-E4)/E4</f>
        <v>-1</v>
      </c>
      <c r="E4" s="18">
        <v>24</v>
      </c>
      <c r="J4" s="5"/>
    </row>
    <row r="5" ht="24.9" customHeight="1" spans="1:10">
      <c r="A5" s="20" t="s">
        <v>1662</v>
      </c>
      <c r="B5" s="18">
        <v>0.1</v>
      </c>
      <c r="C5" s="18">
        <v>1.4</v>
      </c>
      <c r="D5" s="19">
        <f>(C5-E5)/E5</f>
        <v>-0.533</v>
      </c>
      <c r="E5" s="18">
        <v>3</v>
      </c>
      <c r="J5" s="5"/>
    </row>
    <row r="6" ht="24.9" customHeight="1" spans="1:10">
      <c r="A6" s="20" t="s">
        <v>1663</v>
      </c>
      <c r="B6" s="18">
        <v>139.2</v>
      </c>
      <c r="C6" s="18">
        <v>43.2</v>
      </c>
      <c r="D6" s="19">
        <f>(C6-E6)/E6</f>
        <v>-0.424</v>
      </c>
      <c r="E6" s="18">
        <v>75</v>
      </c>
      <c r="F6" s="1"/>
      <c r="G6" s="1"/>
      <c r="H6" s="1"/>
      <c r="J6" s="5"/>
    </row>
    <row r="7" ht="24.9" customHeight="1" spans="1:10">
      <c r="A7" s="20" t="s">
        <v>1664</v>
      </c>
      <c r="B7" s="18">
        <v>139.2</v>
      </c>
      <c r="C7" s="18">
        <v>43.2</v>
      </c>
      <c r="D7" s="19">
        <f>(C7-E7)/E7</f>
        <v>-0.424</v>
      </c>
      <c r="E7" s="18">
        <v>75</v>
      </c>
      <c r="F7" s="1"/>
      <c r="G7" s="1"/>
      <c r="H7" s="1"/>
      <c r="J7" s="5"/>
    </row>
    <row r="8" ht="24.9" customHeight="1" spans="1:10">
      <c r="A8" s="20" t="s">
        <v>1665</v>
      </c>
      <c r="B8" s="18"/>
      <c r="C8" s="18"/>
      <c r="D8" s="19"/>
      <c r="E8" s="18"/>
      <c r="F8" s="1"/>
      <c r="G8" s="1"/>
      <c r="H8" s="1"/>
      <c r="J8" s="5"/>
    </row>
    <row r="9" ht="28.5" customHeight="1" spans="1:10">
      <c r="A9" s="20"/>
      <c r="B9" s="18"/>
      <c r="C9" s="18"/>
      <c r="D9" s="19"/>
      <c r="E9" s="18"/>
      <c r="F9" s="1"/>
      <c r="G9" s="1"/>
      <c r="H9" s="1"/>
      <c r="J9" s="5"/>
    </row>
    <row r="10" ht="29.25" customHeight="1" spans="1:10">
      <c r="A10" s="20"/>
      <c r="B10" s="18"/>
      <c r="C10" s="18"/>
      <c r="D10" s="19"/>
      <c r="E10" s="18"/>
      <c r="F10" s="1"/>
      <c r="G10" s="1"/>
      <c r="H10" s="1"/>
      <c r="J10" s="5"/>
    </row>
    <row r="11" ht="24.9" customHeight="1" spans="1:10">
      <c r="A11" s="21"/>
      <c r="B11" s="22"/>
      <c r="C11" s="22"/>
      <c r="D11" s="19"/>
      <c r="E11" s="22"/>
      <c r="F11" s="1"/>
      <c r="G11" s="1"/>
      <c r="H11" s="1"/>
      <c r="I11" s="1"/>
      <c r="J11" s="5"/>
    </row>
    <row r="12" s="1" customFormat="1" ht="24.9" customHeight="1" spans="1:11">
      <c r="A12" s="23" t="s">
        <v>118</v>
      </c>
      <c r="B12" s="24">
        <f>B4+B5+B6</f>
        <v>139.3</v>
      </c>
      <c r="C12" s="24">
        <f>C4+C5+C6</f>
        <v>44.6</v>
      </c>
      <c r="D12" s="25">
        <f>(C12-E12)/E12</f>
        <v>-0.563</v>
      </c>
      <c r="E12" s="24">
        <v>102</v>
      </c>
      <c r="I12" s="3"/>
      <c r="J12" s="5"/>
      <c r="K12" s="3"/>
    </row>
    <row r="13" s="2" customFormat="1" ht="95" customHeight="1" spans="1:9">
      <c r="A13" s="26" t="s">
        <v>1666</v>
      </c>
      <c r="B13" s="27"/>
      <c r="C13" s="27"/>
      <c r="D13" s="28"/>
      <c r="E13" s="27"/>
      <c r="F13" s="29"/>
      <c r="G13" s="29"/>
      <c r="H13" s="29"/>
      <c r="I13" s="29"/>
    </row>
    <row r="14" customHeight="1" spans="6:9">
      <c r="F14" s="1"/>
      <c r="G14" s="1"/>
      <c r="H14" s="1"/>
      <c r="I14" s="1"/>
    </row>
    <row r="15" customHeight="1" spans="1:9">
      <c r="A15" s="1"/>
      <c r="B15" s="30"/>
      <c r="C15" s="30"/>
      <c r="D15" s="31"/>
      <c r="E15" s="30"/>
      <c r="F15" s="1"/>
      <c r="G15" s="1"/>
      <c r="H15" s="1"/>
      <c r="I15" s="1"/>
    </row>
    <row r="16" customHeight="1" spans="1:9">
      <c r="A16" s="1"/>
      <c r="B16" s="30"/>
      <c r="C16" s="30"/>
      <c r="D16" s="31"/>
      <c r="E16" s="30"/>
      <c r="F16" s="1"/>
      <c r="G16" s="1"/>
      <c r="H16" s="1"/>
      <c r="I16" s="1"/>
    </row>
    <row r="17" customHeight="1" spans="1:9">
      <c r="A17" s="1"/>
      <c r="B17" s="30"/>
      <c r="C17" s="30"/>
      <c r="D17" s="31"/>
      <c r="E17" s="30"/>
      <c r="F17" s="1"/>
      <c r="G17" s="1"/>
      <c r="H17" s="1"/>
      <c r="I17" s="1"/>
    </row>
    <row r="18" customHeight="1" spans="1:9">
      <c r="A18" s="1"/>
      <c r="B18" s="30"/>
      <c r="C18" s="30"/>
      <c r="D18" s="31"/>
      <c r="E18" s="30"/>
      <c r="F18" s="1"/>
      <c r="G18" s="1"/>
      <c r="H18" s="1"/>
      <c r="I18" s="1"/>
    </row>
    <row r="19" customHeight="1" spans="1:9">
      <c r="A19" s="1"/>
      <c r="B19" s="30"/>
      <c r="C19" s="30"/>
      <c r="D19" s="31"/>
      <c r="E19" s="30"/>
      <c r="F19" s="1"/>
      <c r="G19" s="1"/>
      <c r="H19" s="1"/>
      <c r="I19" s="1"/>
    </row>
    <row r="20" customHeight="1" spans="1:9">
      <c r="A20" s="1"/>
      <c r="B20" s="30"/>
      <c r="C20" s="30"/>
      <c r="D20" s="31"/>
      <c r="E20" s="30"/>
      <c r="F20" s="1"/>
      <c r="G20" s="1"/>
      <c r="H20" s="1"/>
      <c r="I20" s="1"/>
    </row>
    <row r="21" customHeight="1" spans="1:9">
      <c r="A21" s="1"/>
      <c r="B21" s="30"/>
      <c r="C21" s="30"/>
      <c r="D21" s="31"/>
      <c r="E21" s="30"/>
      <c r="F21" s="1"/>
      <c r="G21" s="1"/>
      <c r="H21" s="1"/>
      <c r="I21" s="1"/>
    </row>
    <row r="22" customHeight="1" spans="1:9">
      <c r="A22" s="1"/>
      <c r="B22" s="30"/>
      <c r="C22" s="30"/>
      <c r="D22" s="31"/>
      <c r="E22" s="30"/>
      <c r="F22" s="1"/>
      <c r="G22" s="1"/>
      <c r="H22" s="1"/>
      <c r="I22" s="1"/>
    </row>
    <row r="23" customHeight="1" spans="1:9">
      <c r="A23" s="1"/>
      <c r="B23" s="30"/>
      <c r="C23" s="30"/>
      <c r="D23" s="31"/>
      <c r="E23" s="30"/>
      <c r="F23" s="1"/>
      <c r="I23" s="1"/>
    </row>
    <row r="24" customHeight="1" spans="1:9">
      <c r="A24" s="1"/>
      <c r="B24" s="30"/>
      <c r="C24" s="30"/>
      <c r="D24" s="31"/>
      <c r="E24" s="30"/>
      <c r="F24" s="1"/>
      <c r="I24" s="1"/>
    </row>
    <row r="25" customHeight="1" spans="1:9">
      <c r="A25" s="1"/>
      <c r="B25" s="30"/>
      <c r="C25" s="30"/>
      <c r="D25" s="31"/>
      <c r="E25" s="30"/>
      <c r="F25" s="1"/>
      <c r="I25" s="1"/>
    </row>
    <row r="26" customHeight="1" spans="1:9">
      <c r="A26" s="1"/>
      <c r="B26" s="30"/>
      <c r="C26" s="30"/>
      <c r="D26" s="31"/>
      <c r="E26" s="30"/>
      <c r="F26" s="1"/>
      <c r="I26" s="1"/>
    </row>
    <row r="27" customHeight="1" spans="1:6">
      <c r="A27" s="1"/>
      <c r="B27" s="30"/>
      <c r="C27" s="30"/>
      <c r="D27" s="31"/>
      <c r="E27" s="30"/>
      <c r="F27" s="1"/>
    </row>
    <row r="37" customHeight="1" spans="7:7">
      <c r="G37" s="1"/>
    </row>
    <row r="38" customHeight="1" spans="7:7">
      <c r="G38" s="1"/>
    </row>
    <row r="39" customHeight="1" spans="7:7">
      <c r="G39" s="1"/>
    </row>
    <row r="40" customHeight="1" spans="7:7">
      <c r="G40" s="1"/>
    </row>
    <row r="41" customHeight="1" spans="7:7">
      <c r="G41" s="1"/>
    </row>
    <row r="42" customHeight="1" spans="3:6">
      <c r="C42" s="30"/>
      <c r="D42" s="31"/>
      <c r="E42" s="30"/>
      <c r="F42" s="1"/>
    </row>
    <row r="43" customHeight="1" spans="3:6">
      <c r="C43" s="30"/>
      <c r="D43" s="31"/>
      <c r="E43" s="30"/>
      <c r="F43" s="1"/>
    </row>
    <row r="44" customHeight="1" spans="3:6">
      <c r="C44" s="30"/>
      <c r="D44" s="31"/>
      <c r="E44" s="30"/>
      <c r="F44" s="1"/>
    </row>
    <row r="45" customHeight="1" spans="3:6">
      <c r="C45" s="30"/>
      <c r="D45" s="31"/>
      <c r="E45" s="30"/>
      <c r="F45" s="1"/>
    </row>
    <row r="46" customHeight="1" spans="3:6">
      <c r="C46" s="30"/>
      <c r="D46" s="31"/>
      <c r="E46" s="30"/>
      <c r="F46" s="1"/>
    </row>
  </sheetData>
  <mergeCells count="2">
    <mergeCell ref="A1:D1"/>
    <mergeCell ref="A13:D13"/>
  </mergeCells>
  <printOptions horizontalCentered="1"/>
  <pageMargins left="0.55" right="0.55" top="0.94375" bottom="0.94375" header="0.313888888888889" footer="0.313888888888889"/>
  <pageSetup paperSize="9" scale="94" firstPageNumber="30" orientation="portrait"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D138"/>
  <sheetViews>
    <sheetView showGridLines="0" showZeros="0" tabSelected="1" workbookViewId="0">
      <selection activeCell="F14" sqref="F14"/>
    </sheetView>
  </sheetViews>
  <sheetFormatPr defaultColWidth="12.1833333333333" defaultRowHeight="16.95" customHeight="1" outlineLevelCol="3"/>
  <cols>
    <col min="1" max="1" width="46.875" style="81" customWidth="1"/>
    <col min="2" max="2" width="14.625" style="81" customWidth="1"/>
    <col min="3" max="3" width="29.625" style="81" customWidth="1"/>
    <col min="4" max="4" width="14.625" style="81" customWidth="1"/>
    <col min="5" max="16384" width="12.1833333333333" style="81" customWidth="1"/>
  </cols>
  <sheetData>
    <row r="1" ht="46.5" customHeight="1" spans="1:4">
      <c r="A1" s="93" t="s">
        <v>34</v>
      </c>
      <c r="B1" s="93"/>
      <c r="C1" s="93"/>
      <c r="D1" s="93"/>
    </row>
    <row r="2" ht="27.75" customHeight="1" spans="1:4">
      <c r="A2" s="94" t="s">
        <v>35</v>
      </c>
      <c r="B2" s="94"/>
      <c r="C2" s="94"/>
      <c r="D2" s="94"/>
    </row>
    <row r="3" ht="31" customHeight="1" spans="1:4">
      <c r="A3" s="86" t="s">
        <v>36</v>
      </c>
      <c r="B3" s="86" t="s">
        <v>37</v>
      </c>
      <c r="C3" s="86" t="s">
        <v>36</v>
      </c>
      <c r="D3" s="86" t="s">
        <v>37</v>
      </c>
    </row>
    <row r="4" ht="20" customHeight="1" spans="1:4">
      <c r="A4" s="96" t="s">
        <v>38</v>
      </c>
      <c r="B4" s="97">
        <v>53468</v>
      </c>
      <c r="C4" s="96" t="s">
        <v>39</v>
      </c>
      <c r="D4" s="97">
        <v>36363</v>
      </c>
    </row>
    <row r="5" ht="20" customHeight="1" spans="1:4">
      <c r="A5" s="96" t="s">
        <v>40</v>
      </c>
      <c r="B5" s="97">
        <f>B6+B12+B36</f>
        <v>8759</v>
      </c>
      <c r="C5" s="96" t="s">
        <v>41</v>
      </c>
      <c r="D5" s="97">
        <v>26437</v>
      </c>
    </row>
    <row r="6" ht="20" customHeight="1" spans="1:4">
      <c r="A6" s="96" t="s">
        <v>42</v>
      </c>
      <c r="B6" s="97">
        <v>-5345</v>
      </c>
      <c r="C6" s="95" t="s">
        <v>43</v>
      </c>
      <c r="D6" s="92">
        <v>-1314</v>
      </c>
    </row>
    <row r="7" ht="20" customHeight="1" spans="1:4">
      <c r="A7" s="95" t="s">
        <v>44</v>
      </c>
      <c r="B7" s="92">
        <v>454</v>
      </c>
      <c r="C7" s="95" t="s">
        <v>45</v>
      </c>
      <c r="D7" s="92">
        <v>27751</v>
      </c>
    </row>
    <row r="8" ht="20" customHeight="1" spans="1:4">
      <c r="A8" s="95" t="s">
        <v>46</v>
      </c>
      <c r="B8" s="92">
        <v>25</v>
      </c>
      <c r="C8" s="96" t="s">
        <v>47</v>
      </c>
      <c r="D8" s="97">
        <v>8279</v>
      </c>
    </row>
    <row r="9" ht="20" customHeight="1" spans="1:4">
      <c r="A9" s="95" t="s">
        <v>48</v>
      </c>
      <c r="B9" s="92">
        <v>44</v>
      </c>
      <c r="C9" s="96" t="s">
        <v>49</v>
      </c>
      <c r="D9" s="97">
        <v>409</v>
      </c>
    </row>
    <row r="10" ht="20" customHeight="1" spans="1:4">
      <c r="A10" s="95" t="s">
        <v>50</v>
      </c>
      <c r="B10" s="92"/>
      <c r="C10" s="96" t="s">
        <v>51</v>
      </c>
      <c r="D10" s="97">
        <v>2363</v>
      </c>
    </row>
    <row r="11" ht="20" customHeight="1" spans="1:4">
      <c r="A11" s="95" t="s">
        <v>52</v>
      </c>
      <c r="B11" s="92">
        <v>-5868</v>
      </c>
      <c r="C11" s="96"/>
      <c r="D11" s="92"/>
    </row>
    <row r="12" ht="20" customHeight="1" spans="1:4">
      <c r="A12" s="96" t="s">
        <v>53</v>
      </c>
      <c r="B12" s="97">
        <f>SUM(B13:B35)</f>
        <v>12708</v>
      </c>
      <c r="C12" s="96"/>
      <c r="D12" s="92"/>
    </row>
    <row r="13" ht="20" customHeight="1" spans="1:4">
      <c r="A13" s="95" t="s">
        <v>54</v>
      </c>
      <c r="B13" s="92">
        <v>1881</v>
      </c>
      <c r="C13" s="96"/>
      <c r="D13" s="92"/>
    </row>
    <row r="14" ht="20" customHeight="1" spans="1:4">
      <c r="A14" s="95" t="s">
        <v>55</v>
      </c>
      <c r="B14" s="92">
        <v>0</v>
      </c>
      <c r="C14" s="96"/>
      <c r="D14" s="92"/>
    </row>
    <row r="15" ht="20" customHeight="1" spans="1:4">
      <c r="A15" s="95" t="s">
        <v>56</v>
      </c>
      <c r="B15" s="92">
        <v>6778</v>
      </c>
      <c r="C15" s="96"/>
      <c r="D15" s="92"/>
    </row>
    <row r="16" ht="20" customHeight="1" spans="1:4">
      <c r="A16" s="95" t="s">
        <v>57</v>
      </c>
      <c r="B16" s="92"/>
      <c r="C16" s="96"/>
      <c r="D16" s="92"/>
    </row>
    <row r="17" ht="20" customHeight="1" spans="1:4">
      <c r="A17" s="95" t="s">
        <v>58</v>
      </c>
      <c r="B17" s="92"/>
      <c r="C17" s="96"/>
      <c r="D17" s="92"/>
    </row>
    <row r="18" ht="20" customHeight="1" spans="1:4">
      <c r="A18" s="95" t="s">
        <v>59</v>
      </c>
      <c r="B18" s="92">
        <v>413</v>
      </c>
      <c r="C18" s="96"/>
      <c r="D18" s="92"/>
    </row>
    <row r="19" ht="20" customHeight="1" spans="1:4">
      <c r="A19" s="95" t="s">
        <v>60</v>
      </c>
      <c r="B19" s="92"/>
      <c r="C19" s="96"/>
      <c r="D19" s="92"/>
    </row>
    <row r="20" ht="20" customHeight="1" spans="1:4">
      <c r="A20" s="95" t="s">
        <v>61</v>
      </c>
      <c r="B20" s="92">
        <v>50</v>
      </c>
      <c r="C20" s="96"/>
      <c r="D20" s="92"/>
    </row>
    <row r="21" ht="20" customHeight="1" spans="1:4">
      <c r="A21" s="95" t="s">
        <v>62</v>
      </c>
      <c r="B21" s="92"/>
      <c r="C21" s="96"/>
      <c r="D21" s="92"/>
    </row>
    <row r="22" ht="20" customHeight="1" spans="1:4">
      <c r="A22" s="95" t="s">
        <v>63</v>
      </c>
      <c r="B22" s="92">
        <v>1318</v>
      </c>
      <c r="C22" s="96"/>
      <c r="D22" s="92"/>
    </row>
    <row r="23" ht="20" customHeight="1" spans="1:4">
      <c r="A23" s="95" t="s">
        <v>64</v>
      </c>
      <c r="B23" s="92">
        <v>0</v>
      </c>
      <c r="C23" s="96"/>
      <c r="D23" s="92"/>
    </row>
    <row r="24" ht="20" customHeight="1" spans="1:4">
      <c r="A24" s="95" t="s">
        <v>65</v>
      </c>
      <c r="B24" s="92">
        <v>0</v>
      </c>
      <c r="C24" s="96"/>
      <c r="D24" s="92"/>
    </row>
    <row r="25" ht="20" customHeight="1" spans="1:4">
      <c r="A25" s="95" t="s">
        <v>66</v>
      </c>
      <c r="B25" s="92">
        <v>849</v>
      </c>
      <c r="C25" s="96"/>
      <c r="D25" s="92"/>
    </row>
    <row r="26" ht="20" customHeight="1" spans="1:4">
      <c r="A26" s="95" t="s">
        <v>67</v>
      </c>
      <c r="B26" s="92">
        <v>587</v>
      </c>
      <c r="C26" s="96"/>
      <c r="D26" s="92"/>
    </row>
    <row r="27" ht="20" customHeight="1" spans="1:4">
      <c r="A27" s="95" t="s">
        <v>68</v>
      </c>
      <c r="B27" s="92">
        <v>45</v>
      </c>
      <c r="C27" s="96"/>
      <c r="D27" s="92"/>
    </row>
    <row r="28" ht="20" customHeight="1" spans="1:4">
      <c r="A28" s="95" t="s">
        <v>69</v>
      </c>
      <c r="B28" s="92">
        <v>516</v>
      </c>
      <c r="C28" s="96"/>
      <c r="D28" s="92"/>
    </row>
    <row r="29" ht="20" customHeight="1" spans="1:4">
      <c r="A29" s="95" t="s">
        <v>70</v>
      </c>
      <c r="B29" s="92">
        <v>90</v>
      </c>
      <c r="C29" s="96"/>
      <c r="D29" s="92"/>
    </row>
    <row r="30" ht="20" customHeight="1" spans="1:4">
      <c r="A30" s="95" t="s">
        <v>71</v>
      </c>
      <c r="B30" s="92">
        <v>171</v>
      </c>
      <c r="C30" s="96"/>
      <c r="D30" s="92"/>
    </row>
    <row r="31" ht="20" customHeight="1" spans="1:4">
      <c r="A31" s="95" t="s">
        <v>72</v>
      </c>
      <c r="B31" s="92">
        <v>10</v>
      </c>
      <c r="C31" s="96"/>
      <c r="D31" s="92"/>
    </row>
    <row r="32" ht="20" customHeight="1" spans="1:4">
      <c r="A32" s="95" t="s">
        <v>73</v>
      </c>
      <c r="B32" s="92"/>
      <c r="C32" s="96"/>
      <c r="D32" s="92"/>
    </row>
    <row r="33" ht="20" customHeight="1" spans="1:4">
      <c r="A33" s="95" t="s">
        <v>74</v>
      </c>
      <c r="B33" s="92"/>
      <c r="C33" s="96"/>
      <c r="D33" s="92"/>
    </row>
    <row r="34" ht="20" customHeight="1" spans="1:4">
      <c r="A34" s="95" t="s">
        <v>75</v>
      </c>
      <c r="B34" s="92"/>
      <c r="C34" s="96"/>
      <c r="D34" s="92"/>
    </row>
    <row r="35" ht="20" customHeight="1" spans="1:4">
      <c r="A35" s="95" t="s">
        <v>76</v>
      </c>
      <c r="B35" s="92">
        <v>0</v>
      </c>
      <c r="C35" s="96"/>
      <c r="D35" s="92"/>
    </row>
    <row r="36" ht="20" customHeight="1" spans="1:4">
      <c r="A36" s="96" t="s">
        <v>77</v>
      </c>
      <c r="B36" s="97">
        <v>1396</v>
      </c>
      <c r="C36" s="96"/>
      <c r="D36" s="92"/>
    </row>
    <row r="37" ht="20" customHeight="1" spans="1:4">
      <c r="A37" s="96" t="s">
        <v>78</v>
      </c>
      <c r="B37" s="97">
        <v>6955</v>
      </c>
      <c r="C37" s="96"/>
      <c r="D37" s="92"/>
    </row>
    <row r="38" ht="20" customHeight="1" spans="1:4">
      <c r="A38" s="96" t="s">
        <v>79</v>
      </c>
      <c r="B38" s="97">
        <v>439</v>
      </c>
      <c r="C38" s="96"/>
      <c r="D38" s="92"/>
    </row>
    <row r="39" ht="20" customHeight="1" spans="1:4">
      <c r="A39" s="96" t="s">
        <v>80</v>
      </c>
      <c r="B39" s="97">
        <v>409</v>
      </c>
      <c r="C39" s="96"/>
      <c r="D39" s="92"/>
    </row>
    <row r="40" ht="20" customHeight="1" spans="1:4">
      <c r="A40" s="95" t="s">
        <v>81</v>
      </c>
      <c r="B40" s="92">
        <v>409</v>
      </c>
      <c r="C40" s="96"/>
      <c r="D40" s="92"/>
    </row>
    <row r="41" ht="20" customHeight="1" spans="1:4">
      <c r="A41" s="95" t="s">
        <v>82</v>
      </c>
      <c r="B41" s="92">
        <v>0</v>
      </c>
      <c r="C41" s="96"/>
      <c r="D41" s="92"/>
    </row>
    <row r="42" ht="20" customHeight="1" spans="1:4">
      <c r="A42" s="96" t="s">
        <v>83</v>
      </c>
      <c r="B42" s="97">
        <v>6127</v>
      </c>
      <c r="C42" s="96"/>
      <c r="D42" s="92"/>
    </row>
    <row r="43" ht="20" customHeight="1" spans="1:4">
      <c r="A43" s="211"/>
      <c r="B43" s="214"/>
      <c r="C43" s="221"/>
      <c r="D43" s="214"/>
    </row>
    <row r="44" ht="20" customHeight="1" spans="1:4">
      <c r="A44" s="86" t="s">
        <v>84</v>
      </c>
      <c r="B44" s="88">
        <f>B42+B39+B38+B37+B5+B4</f>
        <v>76157</v>
      </c>
      <c r="C44" s="86" t="s">
        <v>85</v>
      </c>
      <c r="D44" s="88">
        <f>D10+D9+D8+D5+D4</f>
        <v>73851</v>
      </c>
    </row>
    <row r="45" ht="20" customHeight="1" spans="1:4">
      <c r="A45" s="279"/>
      <c r="B45" s="279"/>
      <c r="C45" s="96" t="s">
        <v>86</v>
      </c>
      <c r="D45" s="97">
        <v>2306</v>
      </c>
    </row>
    <row r="46" ht="20" customHeight="1" spans="1:4">
      <c r="A46" s="279"/>
      <c r="B46" s="279"/>
      <c r="C46" s="96" t="s">
        <v>87</v>
      </c>
      <c r="D46" s="97">
        <v>2306</v>
      </c>
    </row>
    <row r="82" ht="17" customHeight="1"/>
    <row r="83" ht="17" customHeight="1"/>
    <row r="84" ht="17" customHeight="1"/>
    <row r="85" ht="17" customHeight="1"/>
    <row r="86" ht="17" customHeight="1"/>
    <row r="87" ht="17" customHeight="1"/>
    <row r="88" ht="17" customHeight="1"/>
    <row r="89" ht="17" customHeight="1"/>
    <row r="90" ht="17" customHeight="1"/>
    <row r="91" ht="17" customHeight="1"/>
    <row r="92" ht="17" customHeight="1"/>
    <row r="93" ht="17" customHeight="1"/>
    <row r="94" ht="17" customHeight="1"/>
    <row r="95" ht="17" customHeight="1"/>
    <row r="96" ht="17" customHeight="1"/>
    <row r="97" ht="17" customHeight="1"/>
    <row r="98" ht="17" customHeight="1"/>
    <row r="100" ht="17" customHeight="1"/>
    <row r="101" ht="17" customHeight="1"/>
    <row r="102" ht="17" customHeight="1"/>
    <row r="103" ht="17" customHeight="1"/>
    <row r="104" ht="17" customHeight="1"/>
    <row r="105" ht="17" customHeight="1"/>
    <row r="106" ht="17" customHeight="1"/>
    <row r="107" ht="17" customHeight="1"/>
    <row r="108" ht="17" customHeight="1"/>
    <row r="110" ht="17" customHeight="1"/>
    <row r="111" ht="17" customHeight="1"/>
    <row r="112" ht="17" customHeight="1"/>
    <row r="113" ht="17" customHeight="1"/>
    <row r="114" ht="17" customHeight="1"/>
    <row r="115" ht="17" customHeight="1"/>
    <row r="116" ht="17" customHeight="1"/>
    <row r="117" ht="17" customHeight="1"/>
    <row r="118" ht="17" customHeight="1"/>
    <row r="119" ht="17" customHeight="1"/>
    <row r="120" ht="17" customHeight="1"/>
    <row r="121" ht="17" customHeight="1"/>
    <row r="122" ht="17" customHeight="1"/>
    <row r="123" ht="17" customHeight="1"/>
    <row r="124" ht="17" customHeight="1"/>
    <row r="125" ht="17" customHeight="1"/>
    <row r="126" ht="17" customHeight="1"/>
    <row r="127" ht="17" customHeight="1"/>
    <row r="128" ht="17" customHeight="1"/>
    <row r="129" ht="17" customHeight="1"/>
    <row r="130" ht="17" customHeight="1"/>
    <row r="131" ht="17" customHeight="1"/>
    <row r="132" ht="17" customHeight="1"/>
    <row r="133" ht="17" customHeight="1"/>
    <row r="134" ht="17" customHeight="1"/>
    <row r="135" ht="17" customHeight="1"/>
    <row r="136" ht="17" customHeight="1"/>
    <row r="137" ht="17" customHeight="1"/>
    <row r="138" ht="17" customHeight="1"/>
  </sheetData>
  <mergeCells count="2">
    <mergeCell ref="A1:D1"/>
    <mergeCell ref="A2:D2"/>
  </mergeCells>
  <printOptions horizontalCentered="1"/>
  <pageMargins left="0.314583333333333" right="0.314583333333333" top="0.786805555555556" bottom="0.354166666666667" header="0" footer="0"/>
  <pageSetup paperSize="9" scale="80" orientation="portrait"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pageSetUpPr fitToPage="1"/>
  </sheetPr>
  <dimension ref="A1:M46"/>
  <sheetViews>
    <sheetView showZeros="0" view="pageBreakPreview" zoomScaleNormal="85" workbookViewId="0">
      <selection activeCell="A1" sqref="A1:E1"/>
    </sheetView>
  </sheetViews>
  <sheetFormatPr defaultColWidth="9" defaultRowHeight="14.25"/>
  <cols>
    <col min="1" max="1" width="38.125" style="143" customWidth="1"/>
    <col min="2" max="2" width="13.7" style="253" customWidth="1"/>
    <col min="3" max="3" width="13.9" style="253" customWidth="1"/>
    <col min="4" max="4" width="13.25" style="254" customWidth="1"/>
    <col min="5" max="5" width="13.625" style="143" customWidth="1"/>
    <col min="6" max="6" width="13.9" style="253" hidden="1" customWidth="1"/>
    <col min="7" max="7" width="17.875" style="143" customWidth="1"/>
    <col min="8" max="10" width="9" style="143"/>
    <col min="11" max="11" width="9.25" style="143"/>
    <col min="12" max="12" width="15.375" style="143"/>
    <col min="13" max="13" width="9.25" style="143"/>
    <col min="14" max="16381" width="9" style="143"/>
  </cols>
  <sheetData>
    <row r="1" ht="46.5" customHeight="1" spans="1:6">
      <c r="A1" s="155" t="s">
        <v>88</v>
      </c>
      <c r="B1" s="155"/>
      <c r="C1" s="155"/>
      <c r="D1" s="156"/>
      <c r="E1" s="155"/>
      <c r="F1" s="155"/>
    </row>
    <row r="2" ht="27.75" customHeight="1" spans="1:6">
      <c r="A2" s="255"/>
      <c r="B2" s="256"/>
      <c r="C2" s="256"/>
      <c r="D2" s="257"/>
      <c r="E2" s="188" t="s">
        <v>35</v>
      </c>
      <c r="F2" s="256"/>
    </row>
    <row r="3" ht="49.5" customHeight="1" spans="1:6">
      <c r="A3" s="23" t="s">
        <v>89</v>
      </c>
      <c r="B3" s="258" t="s">
        <v>90</v>
      </c>
      <c r="C3" s="159" t="s">
        <v>91</v>
      </c>
      <c r="D3" s="161" t="s">
        <v>92</v>
      </c>
      <c r="E3" s="159" t="s">
        <v>93</v>
      </c>
      <c r="F3" s="159" t="s">
        <v>94</v>
      </c>
    </row>
    <row r="4" s="252" customFormat="1" ht="18.75" customHeight="1" spans="1:12">
      <c r="A4" s="259" t="s">
        <v>95</v>
      </c>
      <c r="B4" s="260">
        <f t="shared" ref="B4:F4" si="0">SUM(B5:B19)</f>
        <v>47409</v>
      </c>
      <c r="C4" s="260">
        <f t="shared" si="0"/>
        <v>50257</v>
      </c>
      <c r="D4" s="261">
        <f t="shared" ref="D4:D12" si="1">C4/B4</f>
        <v>1.06</v>
      </c>
      <c r="E4" s="76">
        <f t="shared" ref="E4:E18" si="2">(C4-F4)/F4</f>
        <v>0.134</v>
      </c>
      <c r="F4" s="260">
        <f t="shared" si="0"/>
        <v>44308</v>
      </c>
      <c r="G4" s="262"/>
      <c r="J4" s="143"/>
      <c r="K4" s="143"/>
      <c r="L4" s="278"/>
    </row>
    <row r="5" ht="18.75" customHeight="1" spans="1:13">
      <c r="A5" s="263" t="s">
        <v>96</v>
      </c>
      <c r="B5" s="264">
        <v>27154</v>
      </c>
      <c r="C5" s="264">
        <v>28391</v>
      </c>
      <c r="D5" s="265">
        <f t="shared" si="1"/>
        <v>1.05</v>
      </c>
      <c r="E5" s="239">
        <f t="shared" si="2"/>
        <v>0.119</v>
      </c>
      <c r="F5" s="264">
        <v>25377</v>
      </c>
      <c r="G5" s="262"/>
      <c r="I5" s="252"/>
      <c r="L5" s="278"/>
      <c r="M5" s="252"/>
    </row>
    <row r="6" ht="18.75" customHeight="1" spans="1:13">
      <c r="A6" s="263" t="s">
        <v>97</v>
      </c>
      <c r="B6" s="237">
        <v>7920</v>
      </c>
      <c r="C6" s="264">
        <v>6592</v>
      </c>
      <c r="D6" s="265">
        <f t="shared" si="1"/>
        <v>0.83</v>
      </c>
      <c r="E6" s="239">
        <f t="shared" si="2"/>
        <v>-0.109</v>
      </c>
      <c r="F6" s="264">
        <v>7402</v>
      </c>
      <c r="G6" s="262"/>
      <c r="H6" s="252"/>
      <c r="I6" s="252"/>
      <c r="L6" s="278"/>
      <c r="M6" s="252"/>
    </row>
    <row r="7" ht="18.75" customHeight="1" spans="1:13">
      <c r="A7" s="263" t="s">
        <v>98</v>
      </c>
      <c r="B7" s="237">
        <v>1861</v>
      </c>
      <c r="C7" s="264">
        <v>2416</v>
      </c>
      <c r="D7" s="265">
        <f t="shared" si="1"/>
        <v>1.3</v>
      </c>
      <c r="E7" s="239">
        <f t="shared" si="2"/>
        <v>0.389</v>
      </c>
      <c r="F7" s="264">
        <v>1740</v>
      </c>
      <c r="G7" s="262"/>
      <c r="H7" s="252"/>
      <c r="I7" s="252"/>
      <c r="L7" s="278"/>
      <c r="M7" s="252"/>
    </row>
    <row r="8" ht="18.75" customHeight="1" spans="1:13">
      <c r="A8" s="263" t="s">
        <v>99</v>
      </c>
      <c r="B8" s="237">
        <v>2</v>
      </c>
      <c r="C8" s="264">
        <v>3</v>
      </c>
      <c r="D8" s="265">
        <f t="shared" si="1"/>
        <v>1.5</v>
      </c>
      <c r="E8" s="239">
        <f t="shared" si="2"/>
        <v>0.5</v>
      </c>
      <c r="F8" s="264">
        <v>2</v>
      </c>
      <c r="G8" s="262"/>
      <c r="H8" s="252"/>
      <c r="I8" s="252"/>
      <c r="L8" s="278"/>
      <c r="M8" s="252"/>
    </row>
    <row r="9" ht="18.75" customHeight="1" spans="1:13">
      <c r="A9" s="263" t="s">
        <v>100</v>
      </c>
      <c r="B9" s="237">
        <v>3878</v>
      </c>
      <c r="C9" s="264">
        <v>3266</v>
      </c>
      <c r="D9" s="265">
        <f t="shared" si="1"/>
        <v>0.84</v>
      </c>
      <c r="E9" s="239">
        <f t="shared" si="2"/>
        <v>-0.099</v>
      </c>
      <c r="F9" s="264">
        <v>3624</v>
      </c>
      <c r="G9" s="262"/>
      <c r="H9" s="252"/>
      <c r="I9" s="252"/>
      <c r="L9" s="278"/>
      <c r="M9" s="252"/>
    </row>
    <row r="10" ht="18.75" customHeight="1" spans="1:13">
      <c r="A10" s="263" t="s">
        <v>101</v>
      </c>
      <c r="B10" s="237">
        <v>1435</v>
      </c>
      <c r="C10" s="264">
        <v>1817</v>
      </c>
      <c r="D10" s="265">
        <f t="shared" si="1"/>
        <v>1.27</v>
      </c>
      <c r="E10" s="239">
        <f t="shared" si="2"/>
        <v>0.355</v>
      </c>
      <c r="F10" s="264">
        <v>1341</v>
      </c>
      <c r="G10" s="262"/>
      <c r="H10" s="252"/>
      <c r="I10" s="252"/>
      <c r="L10" s="278"/>
      <c r="M10" s="252"/>
    </row>
    <row r="11" ht="18.75" customHeight="1" spans="1:13">
      <c r="A11" s="263" t="s">
        <v>102</v>
      </c>
      <c r="B11" s="237">
        <v>983</v>
      </c>
      <c r="C11" s="264">
        <v>1008</v>
      </c>
      <c r="D11" s="265">
        <f t="shared" si="1"/>
        <v>1.03</v>
      </c>
      <c r="E11" s="239">
        <f t="shared" si="2"/>
        <v>0.097</v>
      </c>
      <c r="F11" s="264">
        <v>919</v>
      </c>
      <c r="G11" s="262"/>
      <c r="H11" s="252"/>
      <c r="I11" s="252"/>
      <c r="L11" s="278"/>
      <c r="M11" s="252"/>
    </row>
    <row r="12" ht="18.75" customHeight="1" spans="1:13">
      <c r="A12" s="263" t="s">
        <v>103</v>
      </c>
      <c r="B12" s="237">
        <v>1714</v>
      </c>
      <c r="C12" s="264">
        <v>3280</v>
      </c>
      <c r="D12" s="265">
        <f t="shared" si="1"/>
        <v>1.91</v>
      </c>
      <c r="E12" s="239">
        <f t="shared" si="2"/>
        <v>1.047</v>
      </c>
      <c r="F12" s="264">
        <v>1602</v>
      </c>
      <c r="G12" s="262"/>
      <c r="H12" s="252"/>
      <c r="I12" s="252"/>
      <c r="L12" s="278"/>
      <c r="M12" s="252"/>
    </row>
    <row r="13" ht="18.75" customHeight="1" spans="1:13">
      <c r="A13" s="263" t="s">
        <v>104</v>
      </c>
      <c r="B13" s="237">
        <v>-343</v>
      </c>
      <c r="C13" s="264">
        <v>632</v>
      </c>
      <c r="D13" s="265">
        <f t="shared" ref="D13:D18" si="3">C13/B13</f>
        <v>-1.84</v>
      </c>
      <c r="E13" s="239">
        <f t="shared" si="2"/>
        <v>-2.969</v>
      </c>
      <c r="F13" s="264">
        <v>-321</v>
      </c>
      <c r="G13" s="262"/>
      <c r="H13" s="252"/>
      <c r="I13" s="252"/>
      <c r="L13" s="278"/>
      <c r="M13" s="252"/>
    </row>
    <row r="14" ht="18.75" customHeight="1" spans="1:13">
      <c r="A14" s="263" t="s">
        <v>105</v>
      </c>
      <c r="B14" s="237">
        <v>578</v>
      </c>
      <c r="C14" s="264">
        <v>1166</v>
      </c>
      <c r="D14" s="265">
        <f t="shared" si="3"/>
        <v>2.02</v>
      </c>
      <c r="E14" s="239">
        <f t="shared" si="2"/>
        <v>1.159</v>
      </c>
      <c r="F14" s="264">
        <v>540</v>
      </c>
      <c r="G14" s="262"/>
      <c r="H14" s="252"/>
      <c r="I14" s="252"/>
      <c r="L14" s="278"/>
      <c r="M14" s="252"/>
    </row>
    <row r="15" ht="18.75" customHeight="1" spans="1:13">
      <c r="A15" s="263" t="s">
        <v>106</v>
      </c>
      <c r="B15" s="237">
        <v>0</v>
      </c>
      <c r="C15" s="264">
        <v>82</v>
      </c>
      <c r="D15" s="265" t="e">
        <f t="shared" si="3"/>
        <v>#DIV/0!</v>
      </c>
      <c r="E15" s="239" t="e">
        <f t="shared" si="2"/>
        <v>#DIV/0!</v>
      </c>
      <c r="F15" s="264"/>
      <c r="G15" s="262"/>
      <c r="H15" s="252"/>
      <c r="I15" s="252"/>
      <c r="L15" s="278"/>
      <c r="M15" s="252"/>
    </row>
    <row r="16" ht="18.75" customHeight="1" spans="1:13">
      <c r="A16" s="263" t="s">
        <v>107</v>
      </c>
      <c r="B16" s="237">
        <v>2152</v>
      </c>
      <c r="C16" s="264">
        <v>1593</v>
      </c>
      <c r="D16" s="265">
        <f t="shared" si="3"/>
        <v>0.74</v>
      </c>
      <c r="E16" s="239">
        <f t="shared" si="2"/>
        <v>-0.208</v>
      </c>
      <c r="F16" s="264">
        <v>2011</v>
      </c>
      <c r="G16" s="262"/>
      <c r="H16" s="252"/>
      <c r="I16" s="252"/>
      <c r="L16" s="278"/>
      <c r="M16" s="252"/>
    </row>
    <row r="17" ht="18.75" customHeight="1" spans="1:13">
      <c r="A17" s="263" t="s">
        <v>108</v>
      </c>
      <c r="B17" s="237">
        <v>63</v>
      </c>
      <c r="C17" s="264">
        <v>0</v>
      </c>
      <c r="D17" s="265">
        <f t="shared" si="3"/>
        <v>0</v>
      </c>
      <c r="E17" s="239">
        <f t="shared" si="2"/>
        <v>-1</v>
      </c>
      <c r="F17" s="264">
        <v>59</v>
      </c>
      <c r="G17" s="262"/>
      <c r="H17" s="252"/>
      <c r="I17" s="252"/>
      <c r="L17" s="278"/>
      <c r="M17" s="252"/>
    </row>
    <row r="18" ht="18.75" customHeight="1" spans="1:13">
      <c r="A18" s="263" t="s">
        <v>109</v>
      </c>
      <c r="B18" s="237">
        <v>12</v>
      </c>
      <c r="C18" s="264">
        <v>11</v>
      </c>
      <c r="D18" s="265">
        <f t="shared" si="3"/>
        <v>0.92</v>
      </c>
      <c r="E18" s="239">
        <f t="shared" si="2"/>
        <v>-0.083</v>
      </c>
      <c r="F18" s="264">
        <v>12</v>
      </c>
      <c r="G18" s="262"/>
      <c r="H18" s="252"/>
      <c r="I18" s="252"/>
      <c r="J18" s="252"/>
      <c r="K18" s="252"/>
      <c r="L18" s="278"/>
      <c r="M18" s="252"/>
    </row>
    <row r="19" s="252" customFormat="1" ht="18.75" customHeight="1" spans="1:12">
      <c r="A19" s="95" t="s">
        <v>110</v>
      </c>
      <c r="B19" s="266">
        <v>0</v>
      </c>
      <c r="C19" s="266">
        <v>0</v>
      </c>
      <c r="D19" s="265"/>
      <c r="E19" s="19"/>
      <c r="F19" s="266">
        <v>0</v>
      </c>
      <c r="G19" s="262"/>
      <c r="J19" s="143"/>
      <c r="K19" s="143"/>
      <c r="L19" s="278"/>
    </row>
    <row r="20" ht="18.75" customHeight="1" spans="1:13">
      <c r="A20" s="259" t="s">
        <v>111</v>
      </c>
      <c r="B20" s="243">
        <f>SUM(B21:B26)</f>
        <v>3741</v>
      </c>
      <c r="C20" s="267">
        <f>SUM(C21:C26)</f>
        <v>3211</v>
      </c>
      <c r="D20" s="261">
        <f>C20/B20</f>
        <v>0.86</v>
      </c>
      <c r="E20" s="76">
        <f>(C20-F20)/F20</f>
        <v>-0.082</v>
      </c>
      <c r="F20" s="267">
        <v>3496</v>
      </c>
      <c r="G20" s="262"/>
      <c r="H20" s="252"/>
      <c r="I20" s="252"/>
      <c r="L20" s="278"/>
      <c r="M20" s="252"/>
    </row>
    <row r="21" ht="18.75" customHeight="1" spans="1:13">
      <c r="A21" s="263" t="s">
        <v>112</v>
      </c>
      <c r="B21" s="237">
        <v>2394</v>
      </c>
      <c r="C21" s="264">
        <v>2100</v>
      </c>
      <c r="D21" s="265">
        <f>C21/B21</f>
        <v>0.88</v>
      </c>
      <c r="E21" s="239">
        <f>(C21-F21)/F21</f>
        <v>-0.061</v>
      </c>
      <c r="F21" s="264">
        <v>2237</v>
      </c>
      <c r="G21" s="262"/>
      <c r="H21" s="252"/>
      <c r="I21" s="252"/>
      <c r="L21" s="278"/>
      <c r="M21" s="252"/>
    </row>
    <row r="22" ht="18.75" customHeight="1" spans="1:13">
      <c r="A22" s="263" t="s">
        <v>113</v>
      </c>
      <c r="B22" s="237">
        <v>51</v>
      </c>
      <c r="C22" s="264">
        <v>77</v>
      </c>
      <c r="D22" s="265">
        <f>C22/B22</f>
        <v>1.51</v>
      </c>
      <c r="E22" s="239">
        <f>(C22-F22)/F22</f>
        <v>0.604</v>
      </c>
      <c r="F22" s="264">
        <v>48</v>
      </c>
      <c r="G22" s="262"/>
      <c r="H22" s="268"/>
      <c r="I22" s="252"/>
      <c r="L22" s="278"/>
      <c r="M22" s="252"/>
    </row>
    <row r="23" ht="18.75" customHeight="1" spans="1:13">
      <c r="A23" s="263" t="s">
        <v>114</v>
      </c>
      <c r="B23" s="237"/>
      <c r="C23" s="264">
        <v>12</v>
      </c>
      <c r="D23" s="265" t="e">
        <f>C23/B23</f>
        <v>#DIV/0!</v>
      </c>
      <c r="E23" s="239" t="e">
        <f>(C23-F23)/F23</f>
        <v>#DIV/0!</v>
      </c>
      <c r="F23" s="264">
        <v>0</v>
      </c>
      <c r="G23" s="252"/>
      <c r="H23" s="252"/>
      <c r="I23" s="252"/>
      <c r="L23" s="278"/>
      <c r="M23" s="252"/>
    </row>
    <row r="24" ht="18.75" customHeight="1" spans="1:13">
      <c r="A24" s="263" t="s">
        <v>115</v>
      </c>
      <c r="B24" s="237">
        <v>0</v>
      </c>
      <c r="C24" s="264">
        <v>0</v>
      </c>
      <c r="D24" s="265"/>
      <c r="E24" s="239">
        <v>0</v>
      </c>
      <c r="F24" s="264">
        <v>0</v>
      </c>
      <c r="I24" s="252"/>
      <c r="L24" s="278"/>
      <c r="M24" s="252"/>
    </row>
    <row r="25" ht="18.75" customHeight="1" spans="1:13">
      <c r="A25" s="263" t="s">
        <v>116</v>
      </c>
      <c r="B25" s="269">
        <v>1296</v>
      </c>
      <c r="C25" s="264">
        <v>1022</v>
      </c>
      <c r="D25" s="265">
        <f>C25/B25</f>
        <v>0.79</v>
      </c>
      <c r="E25" s="239">
        <f>(C25-F25)/F25</f>
        <v>-0.156</v>
      </c>
      <c r="F25" s="264">
        <v>1211</v>
      </c>
      <c r="I25" s="252"/>
      <c r="L25" s="278"/>
      <c r="M25" s="252"/>
    </row>
    <row r="26" ht="18.75" customHeight="1" spans="1:13">
      <c r="A26" s="263" t="s">
        <v>117</v>
      </c>
      <c r="B26" s="266"/>
      <c r="C26" s="266"/>
      <c r="D26" s="265">
        <v>0</v>
      </c>
      <c r="E26" s="239">
        <v>0</v>
      </c>
      <c r="F26" s="266"/>
      <c r="I26" s="252"/>
      <c r="J26"/>
      <c r="K26"/>
      <c r="L26" s="278"/>
      <c r="M26" s="252"/>
    </row>
    <row r="27" customFormat="1" ht="18.75" customHeight="1" spans="1:13">
      <c r="A27" s="270"/>
      <c r="B27" s="271"/>
      <c r="C27" s="271"/>
      <c r="D27" s="272"/>
      <c r="E27" s="239">
        <v>0</v>
      </c>
      <c r="F27" s="271"/>
      <c r="G27" s="143"/>
      <c r="H27" s="143"/>
      <c r="I27" s="268"/>
      <c r="L27" s="278"/>
      <c r="M27" s="252"/>
    </row>
    <row r="28" s="252" customFormat="1" ht="18.75" customHeight="1" spans="1:12">
      <c r="A28" s="273" t="s">
        <v>118</v>
      </c>
      <c r="B28" s="260">
        <f>B4+B20</f>
        <v>51150</v>
      </c>
      <c r="C28" s="260">
        <f t="shared" ref="B28:F28" si="4">C4+C20</f>
        <v>53468</v>
      </c>
      <c r="D28" s="261">
        <f>C28/B28</f>
        <v>1.05</v>
      </c>
      <c r="E28" s="76">
        <f>(C28-F28)/F28</f>
        <v>0.118</v>
      </c>
      <c r="F28" s="260">
        <f t="shared" si="4"/>
        <v>47804</v>
      </c>
      <c r="G28" s="143"/>
      <c r="H28" s="143"/>
      <c r="L28" s="278"/>
    </row>
    <row r="29" ht="20.25" customHeight="1" spans="1:11">
      <c r="A29" s="274"/>
      <c r="B29" s="274"/>
      <c r="C29" s="274"/>
      <c r="D29" s="275"/>
      <c r="F29" s="274"/>
      <c r="J29" s="252"/>
      <c r="K29" s="252"/>
    </row>
    <row r="30" spans="3:6">
      <c r="C30" s="276"/>
      <c r="F30" s="276"/>
    </row>
    <row r="37" spans="7:7">
      <c r="G37" s="252"/>
    </row>
    <row r="38" spans="7:7">
      <c r="G38" s="252"/>
    </row>
    <row r="39" spans="7:7">
      <c r="G39" s="252"/>
    </row>
    <row r="40" spans="7:7">
      <c r="G40" s="252"/>
    </row>
    <row r="41" spans="7:7">
      <c r="G41" s="252"/>
    </row>
    <row r="42" spans="3:6">
      <c r="C42" s="262"/>
      <c r="D42" s="277"/>
      <c r="E42" s="252"/>
      <c r="F42" s="262"/>
    </row>
    <row r="43" spans="3:6">
      <c r="C43" s="262"/>
      <c r="D43" s="277"/>
      <c r="E43" s="252"/>
      <c r="F43" s="262"/>
    </row>
    <row r="44" spans="3:6">
      <c r="C44" s="262"/>
      <c r="D44" s="277"/>
      <c r="E44" s="252"/>
      <c r="F44" s="262"/>
    </row>
    <row r="45" spans="3:6">
      <c r="C45" s="262"/>
      <c r="D45" s="277"/>
      <c r="E45" s="252"/>
      <c r="F45" s="262"/>
    </row>
    <row r="46" spans="3:6">
      <c r="C46" s="262"/>
      <c r="D46" s="277"/>
      <c r="E46" s="252"/>
      <c r="F46" s="262"/>
    </row>
  </sheetData>
  <mergeCells count="2">
    <mergeCell ref="A1:E1"/>
    <mergeCell ref="A29:D29"/>
  </mergeCells>
  <printOptions horizontalCentered="1"/>
  <pageMargins left="0.472222222222222" right="0.472222222222222" top="0.944444444444444" bottom="0.944444444444444" header="0.393055555555556" footer="0.393055555555556"/>
  <pageSetup paperSize="9" scale="94" orientation="portrait"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pageSetUpPr fitToPage="1"/>
  </sheetPr>
  <dimension ref="A1:K67"/>
  <sheetViews>
    <sheetView showZeros="0" view="pageBreakPreview" zoomScaleNormal="85" topLeftCell="A2" workbookViewId="0">
      <selection activeCell="N14" sqref="N14"/>
    </sheetView>
  </sheetViews>
  <sheetFormatPr defaultColWidth="9" defaultRowHeight="14.25"/>
  <cols>
    <col min="1" max="1" width="26.9083333333333" style="233" customWidth="1"/>
    <col min="2" max="3" width="17.3583333333333" style="233" customWidth="1"/>
    <col min="4" max="4" width="14.625" style="234" customWidth="1"/>
    <col min="5" max="5" width="14.625" style="233" customWidth="1"/>
    <col min="6" max="6" width="17.3583333333333" style="233" hidden="1" customWidth="1"/>
    <col min="7" max="10" width="9" style="233"/>
    <col min="11" max="12" width="13.75" style="233"/>
    <col min="13" max="16377" width="9" style="233"/>
  </cols>
  <sheetData>
    <row r="1" ht="46.5" customHeight="1" spans="1:6">
      <c r="A1" s="155" t="s">
        <v>119</v>
      </c>
      <c r="B1" s="155"/>
      <c r="C1" s="155"/>
      <c r="D1" s="235"/>
      <c r="E1" s="155"/>
      <c r="F1" s="155"/>
    </row>
    <row r="2" ht="20.25" customHeight="1" spans="1:6">
      <c r="A2" s="236"/>
      <c r="B2" s="236"/>
      <c r="C2" s="236"/>
      <c r="D2" s="13"/>
      <c r="E2" s="188" t="s">
        <v>35</v>
      </c>
      <c r="F2" s="236"/>
    </row>
    <row r="3" s="232" customFormat="1" ht="44.25" customHeight="1" spans="1:6">
      <c r="A3" s="23" t="s">
        <v>89</v>
      </c>
      <c r="B3" s="15" t="s">
        <v>90</v>
      </c>
      <c r="C3" s="15" t="s">
        <v>91</v>
      </c>
      <c r="D3" s="16" t="s">
        <v>92</v>
      </c>
      <c r="E3" s="15" t="s">
        <v>93</v>
      </c>
      <c r="F3" s="15" t="s">
        <v>94</v>
      </c>
    </row>
    <row r="4" ht="20.1" customHeight="1" spans="1:11">
      <c r="A4" s="70" t="s">
        <v>120</v>
      </c>
      <c r="B4" s="237">
        <v>11174</v>
      </c>
      <c r="C4" s="237">
        <v>11146</v>
      </c>
      <c r="D4" s="238">
        <f t="shared" ref="D4:D26" si="0">C4/B4</f>
        <v>0.997</v>
      </c>
      <c r="E4" s="76">
        <f>(C4-F4)/F4</f>
        <v>0.598</v>
      </c>
      <c r="F4" s="237">
        <v>6974</v>
      </c>
      <c r="K4" s="234"/>
    </row>
    <row r="5" ht="20.1" customHeight="1" spans="1:11">
      <c r="A5" s="70" t="s">
        <v>121</v>
      </c>
      <c r="B5" s="237"/>
      <c r="C5" s="237">
        <v>0</v>
      </c>
      <c r="D5" s="238" t="e">
        <f t="shared" si="0"/>
        <v>#DIV/0!</v>
      </c>
      <c r="E5" s="239"/>
      <c r="F5" s="237">
        <v>0</v>
      </c>
      <c r="G5" s="232"/>
      <c r="H5" s="232"/>
      <c r="K5" s="234"/>
    </row>
    <row r="6" ht="20.1" customHeight="1" spans="1:11">
      <c r="A6" s="70" t="s">
        <v>122</v>
      </c>
      <c r="B6" s="237">
        <v>780</v>
      </c>
      <c r="C6" s="237">
        <v>780</v>
      </c>
      <c r="D6" s="238">
        <f t="shared" si="0"/>
        <v>1</v>
      </c>
      <c r="E6" s="239" t="e">
        <f t="shared" ref="E6:E14" si="1">(C6-F6)/F6</f>
        <v>#DIV/0!</v>
      </c>
      <c r="F6" s="237">
        <v>0</v>
      </c>
      <c r="G6" s="232"/>
      <c r="H6" s="232"/>
      <c r="I6" s="232"/>
      <c r="K6" s="234"/>
    </row>
    <row r="7" ht="20.1" customHeight="1" spans="1:11">
      <c r="A7" s="70" t="s">
        <v>123</v>
      </c>
      <c r="B7" s="237">
        <v>9306</v>
      </c>
      <c r="C7" s="237">
        <v>8662</v>
      </c>
      <c r="D7" s="238">
        <f t="shared" si="0"/>
        <v>0.931</v>
      </c>
      <c r="E7" s="239">
        <f t="shared" si="1"/>
        <v>0.484</v>
      </c>
      <c r="F7" s="237">
        <v>5836</v>
      </c>
      <c r="G7" s="232"/>
      <c r="H7" s="232"/>
      <c r="I7" s="232"/>
      <c r="K7" s="234"/>
    </row>
    <row r="8" ht="20.1" customHeight="1" spans="1:11">
      <c r="A8" s="70" t="s">
        <v>124</v>
      </c>
      <c r="B8" s="237">
        <v>57</v>
      </c>
      <c r="C8" s="237">
        <v>57</v>
      </c>
      <c r="D8" s="238">
        <f t="shared" si="0"/>
        <v>1</v>
      </c>
      <c r="E8" s="239">
        <f t="shared" si="1"/>
        <v>0.267</v>
      </c>
      <c r="F8" s="237">
        <v>45</v>
      </c>
      <c r="G8" s="232"/>
      <c r="H8" s="232"/>
      <c r="I8" s="232"/>
      <c r="K8" s="234"/>
    </row>
    <row r="9" ht="20.1" customHeight="1" spans="1:11">
      <c r="A9" s="70" t="s">
        <v>125</v>
      </c>
      <c r="B9" s="237">
        <v>672</v>
      </c>
      <c r="C9" s="237">
        <v>667</v>
      </c>
      <c r="D9" s="238">
        <f t="shared" si="0"/>
        <v>0.993</v>
      </c>
      <c r="E9" s="239">
        <f t="shared" si="1"/>
        <v>-0.088</v>
      </c>
      <c r="F9" s="237">
        <v>731</v>
      </c>
      <c r="G9" s="232"/>
      <c r="H9" s="232"/>
      <c r="I9" s="232"/>
      <c r="K9" s="234"/>
    </row>
    <row r="10" ht="20.1" customHeight="1" spans="1:11">
      <c r="A10" s="70" t="s">
        <v>126</v>
      </c>
      <c r="B10" s="237">
        <v>2486</v>
      </c>
      <c r="C10" s="237">
        <v>2439</v>
      </c>
      <c r="D10" s="238">
        <f t="shared" si="0"/>
        <v>0.981</v>
      </c>
      <c r="E10" s="239">
        <f t="shared" si="1"/>
        <v>-0.045</v>
      </c>
      <c r="F10" s="237">
        <v>2554</v>
      </c>
      <c r="G10" s="232"/>
      <c r="H10" s="232"/>
      <c r="I10" s="232"/>
      <c r="K10" s="234"/>
    </row>
    <row r="11" ht="20.1" customHeight="1" spans="1:11">
      <c r="A11" s="70" t="s">
        <v>127</v>
      </c>
      <c r="B11" s="237">
        <v>1865</v>
      </c>
      <c r="C11" s="237">
        <v>1660</v>
      </c>
      <c r="D11" s="238">
        <f t="shared" si="0"/>
        <v>0.89</v>
      </c>
      <c r="E11" s="239">
        <f t="shared" si="1"/>
        <v>-0.196</v>
      </c>
      <c r="F11" s="237">
        <v>2065</v>
      </c>
      <c r="G11" s="232"/>
      <c r="H11" s="232"/>
      <c r="I11" s="232"/>
      <c r="K11" s="234"/>
    </row>
    <row r="12" ht="20.1" customHeight="1" spans="1:11">
      <c r="A12" s="70" t="s">
        <v>128</v>
      </c>
      <c r="B12" s="237">
        <v>2760</v>
      </c>
      <c r="C12" s="237">
        <v>1714</v>
      </c>
      <c r="D12" s="238">
        <f t="shared" si="0"/>
        <v>0.621</v>
      </c>
      <c r="E12" s="239">
        <f t="shared" si="1"/>
        <v>-0.428</v>
      </c>
      <c r="F12" s="237">
        <v>2997</v>
      </c>
      <c r="G12" s="232"/>
      <c r="H12" s="232"/>
      <c r="I12" s="232"/>
      <c r="K12" s="234"/>
    </row>
    <row r="13" ht="20.1" customHeight="1" spans="1:11">
      <c r="A13" s="70" t="s">
        <v>129</v>
      </c>
      <c r="B13" s="237">
        <v>4015</v>
      </c>
      <c r="C13" s="237">
        <v>4011</v>
      </c>
      <c r="D13" s="238">
        <f t="shared" si="0"/>
        <v>0.999</v>
      </c>
      <c r="E13" s="239">
        <f t="shared" si="1"/>
        <v>0.353</v>
      </c>
      <c r="F13" s="237">
        <v>2965</v>
      </c>
      <c r="G13" s="232"/>
      <c r="H13" s="232"/>
      <c r="I13" s="232"/>
      <c r="K13" s="234"/>
    </row>
    <row r="14" ht="20.1" customHeight="1" spans="1:11">
      <c r="A14" s="70" t="s">
        <v>130</v>
      </c>
      <c r="B14" s="237">
        <v>2725</v>
      </c>
      <c r="C14" s="237">
        <v>2532</v>
      </c>
      <c r="D14" s="238">
        <f t="shared" si="0"/>
        <v>0.929</v>
      </c>
      <c r="E14" s="239">
        <f t="shared" si="1"/>
        <v>-0.44</v>
      </c>
      <c r="F14" s="237">
        <v>4519</v>
      </c>
      <c r="G14" s="232"/>
      <c r="H14" s="232"/>
      <c r="I14" s="232"/>
      <c r="K14" s="234"/>
    </row>
    <row r="15" ht="20.1" customHeight="1" spans="1:11">
      <c r="A15" s="70" t="s">
        <v>131</v>
      </c>
      <c r="B15" s="237">
        <v>108</v>
      </c>
      <c r="C15" s="237"/>
      <c r="D15" s="238">
        <f t="shared" si="0"/>
        <v>0</v>
      </c>
      <c r="E15" s="239">
        <v>0</v>
      </c>
      <c r="F15" s="237"/>
      <c r="G15" s="232"/>
      <c r="H15" s="232"/>
      <c r="I15" s="232"/>
      <c r="K15" s="234"/>
    </row>
    <row r="16" ht="20.1" customHeight="1" spans="1:11">
      <c r="A16" s="70" t="s">
        <v>132</v>
      </c>
      <c r="B16" s="237">
        <v>66</v>
      </c>
      <c r="C16" s="237">
        <v>66</v>
      </c>
      <c r="D16" s="238">
        <f t="shared" si="0"/>
        <v>1</v>
      </c>
      <c r="E16" s="239">
        <f>(C16-F16)/F16</f>
        <v>-0.684</v>
      </c>
      <c r="F16" s="237">
        <v>209</v>
      </c>
      <c r="G16" s="232"/>
      <c r="H16" s="232"/>
      <c r="I16" s="232"/>
      <c r="K16" s="234"/>
    </row>
    <row r="17" ht="20.1" customHeight="1" spans="1:11">
      <c r="A17" s="70" t="s">
        <v>133</v>
      </c>
      <c r="B17" s="237">
        <v>11</v>
      </c>
      <c r="C17" s="237">
        <v>11</v>
      </c>
      <c r="D17" s="238">
        <f t="shared" si="0"/>
        <v>1</v>
      </c>
      <c r="E17" s="239">
        <v>0</v>
      </c>
      <c r="F17" s="237">
        <v>52</v>
      </c>
      <c r="G17" s="232"/>
      <c r="H17" s="232"/>
      <c r="I17" s="232"/>
      <c r="K17" s="234"/>
    </row>
    <row r="18" ht="20.1" customHeight="1" spans="1:11">
      <c r="A18" s="70" t="s">
        <v>134</v>
      </c>
      <c r="B18" s="237">
        <v>63</v>
      </c>
      <c r="C18" s="237">
        <v>63</v>
      </c>
      <c r="D18" s="238">
        <f t="shared" si="0"/>
        <v>1</v>
      </c>
      <c r="E18" s="239">
        <v>0</v>
      </c>
      <c r="F18" s="237"/>
      <c r="G18" s="232"/>
      <c r="H18" s="232"/>
      <c r="I18" s="232"/>
      <c r="K18" s="234"/>
    </row>
    <row r="19" ht="20.1" customHeight="1" spans="1:11">
      <c r="A19" s="70" t="s">
        <v>135</v>
      </c>
      <c r="B19" s="237">
        <v>0</v>
      </c>
      <c r="C19" s="237">
        <v>0</v>
      </c>
      <c r="D19" s="238" t="e">
        <f t="shared" si="0"/>
        <v>#DIV/0!</v>
      </c>
      <c r="E19" s="239">
        <f>(C19-F19)/F19</f>
        <v>-1</v>
      </c>
      <c r="F19" s="237">
        <v>30</v>
      </c>
      <c r="G19" s="232"/>
      <c r="H19" s="232"/>
      <c r="I19" s="232"/>
      <c r="K19" s="234"/>
    </row>
    <row r="20" ht="20.1" customHeight="1" spans="1:11">
      <c r="A20" s="70" t="s">
        <v>136</v>
      </c>
      <c r="B20" s="237">
        <v>0</v>
      </c>
      <c r="C20" s="237"/>
      <c r="D20" s="238" t="e">
        <f t="shared" si="0"/>
        <v>#DIV/0!</v>
      </c>
      <c r="E20" s="239" t="s">
        <v>137</v>
      </c>
      <c r="F20" s="237"/>
      <c r="G20" s="232"/>
      <c r="H20" s="232"/>
      <c r="I20" s="232"/>
      <c r="K20" s="234"/>
    </row>
    <row r="21" ht="20.1" customHeight="1" spans="1:11">
      <c r="A21" s="70" t="s">
        <v>138</v>
      </c>
      <c r="B21" s="237">
        <v>874</v>
      </c>
      <c r="C21" s="237">
        <v>874</v>
      </c>
      <c r="D21" s="238">
        <f t="shared" si="0"/>
        <v>1</v>
      </c>
      <c r="E21" s="239">
        <f t="shared" ref="E21:E26" si="2">(C21-F21)/F21</f>
        <v>13.097</v>
      </c>
      <c r="F21" s="237">
        <v>62</v>
      </c>
      <c r="G21" s="232"/>
      <c r="H21" s="232"/>
      <c r="I21" s="232"/>
      <c r="K21" s="234"/>
    </row>
    <row r="22" ht="20.1" customHeight="1" spans="1:11">
      <c r="A22" s="70" t="s">
        <v>139</v>
      </c>
      <c r="B22" s="237">
        <v>0</v>
      </c>
      <c r="C22" s="237"/>
      <c r="D22" s="238" t="e">
        <f t="shared" si="0"/>
        <v>#DIV/0!</v>
      </c>
      <c r="E22" s="239" t="e">
        <f t="shared" si="2"/>
        <v>#DIV/0!</v>
      </c>
      <c r="F22" s="237"/>
      <c r="G22" s="232"/>
      <c r="H22" s="232"/>
      <c r="I22" s="232"/>
      <c r="K22" s="234"/>
    </row>
    <row r="23" ht="20.1" customHeight="1" spans="1:11">
      <c r="A23" s="70" t="s">
        <v>140</v>
      </c>
      <c r="B23" s="237">
        <v>764</v>
      </c>
      <c r="C23" s="237">
        <v>753</v>
      </c>
      <c r="D23" s="238">
        <f t="shared" si="0"/>
        <v>0.986</v>
      </c>
      <c r="E23" s="239">
        <f t="shared" si="2"/>
        <v>46.063</v>
      </c>
      <c r="F23" s="237">
        <v>16</v>
      </c>
      <c r="G23" s="232"/>
      <c r="H23" s="232"/>
      <c r="I23" s="232"/>
      <c r="K23" s="234"/>
    </row>
    <row r="24" ht="20.1" customHeight="1" spans="1:11">
      <c r="A24" s="70" t="s">
        <v>141</v>
      </c>
      <c r="B24" s="237">
        <v>0</v>
      </c>
      <c r="C24" s="237"/>
      <c r="D24" s="238" t="e">
        <f t="shared" si="0"/>
        <v>#DIV/0!</v>
      </c>
      <c r="E24" s="239" t="e">
        <f t="shared" si="2"/>
        <v>#DIV/0!</v>
      </c>
      <c r="F24" s="237">
        <v>0</v>
      </c>
      <c r="G24" s="232"/>
      <c r="H24" s="232"/>
      <c r="I24" s="232"/>
      <c r="K24" s="234"/>
    </row>
    <row r="25" ht="20.1" customHeight="1" spans="1:11">
      <c r="A25" s="70" t="s">
        <v>142</v>
      </c>
      <c r="B25" s="237">
        <v>87</v>
      </c>
      <c r="C25" s="237">
        <v>72</v>
      </c>
      <c r="D25" s="238">
        <f t="shared" si="0"/>
        <v>0.828</v>
      </c>
      <c r="E25" s="239">
        <f t="shared" si="2"/>
        <v>-0.053</v>
      </c>
      <c r="F25" s="237">
        <v>76</v>
      </c>
      <c r="G25" s="232"/>
      <c r="H25" s="232"/>
      <c r="I25" s="232"/>
      <c r="K25" s="234"/>
    </row>
    <row r="26" ht="20.1" customHeight="1" spans="1:11">
      <c r="A26" s="70" t="s">
        <v>143</v>
      </c>
      <c r="B26" s="237">
        <v>856</v>
      </c>
      <c r="C26" s="237">
        <v>856</v>
      </c>
      <c r="D26" s="238">
        <f t="shared" si="0"/>
        <v>1</v>
      </c>
      <c r="E26" s="239">
        <f t="shared" si="2"/>
        <v>-0.035</v>
      </c>
      <c r="F26" s="237">
        <v>887</v>
      </c>
      <c r="G26" s="232"/>
      <c r="H26" s="232"/>
      <c r="I26" s="232"/>
      <c r="K26" s="234"/>
    </row>
    <row r="27" ht="20.1" customHeight="1" spans="1:11">
      <c r="A27" s="240"/>
      <c r="B27" s="241">
        <v>0</v>
      </c>
      <c r="C27" s="241"/>
      <c r="D27" s="242"/>
      <c r="E27" s="239" t="s">
        <v>137</v>
      </c>
      <c r="F27" s="241"/>
      <c r="G27" s="232"/>
      <c r="H27" s="232"/>
      <c r="I27" s="232"/>
      <c r="K27" s="234"/>
    </row>
    <row r="28" ht="20.1" customHeight="1" spans="1:11">
      <c r="A28" s="23" t="s">
        <v>118</v>
      </c>
      <c r="B28" s="243">
        <f>SUM(B4:B27)</f>
        <v>38669</v>
      </c>
      <c r="C28" s="243">
        <f>SUM(C4:C27)</f>
        <v>36363</v>
      </c>
      <c r="D28" s="244">
        <f>C28/B28</f>
        <v>0.94</v>
      </c>
      <c r="E28" s="76">
        <f>(C28-F28)/F28</f>
        <v>0.211</v>
      </c>
      <c r="F28" s="243">
        <v>30018</v>
      </c>
      <c r="I28" s="232"/>
      <c r="K28" s="234"/>
    </row>
    <row r="29" ht="35.25" customHeight="1" spans="1:9">
      <c r="A29" s="245" t="s">
        <v>144</v>
      </c>
      <c r="B29" s="245"/>
      <c r="C29" s="245"/>
      <c r="D29" s="246"/>
      <c r="E29" s="245"/>
      <c r="F29" s="245"/>
      <c r="I29" s="232"/>
    </row>
    <row r="30" ht="20.1" customHeight="1" spans="1:6">
      <c r="A30" s="247"/>
      <c r="B30" s="247"/>
      <c r="C30" s="247"/>
      <c r="D30" s="248"/>
      <c r="F30" s="247"/>
    </row>
    <row r="31" ht="18" customHeight="1" spans="1:6">
      <c r="A31" s="249"/>
      <c r="B31" s="249"/>
      <c r="C31" s="249"/>
      <c r="D31" s="250"/>
      <c r="F31" s="249"/>
    </row>
    <row r="32" ht="18" customHeight="1"/>
    <row r="33" ht="20.1" customHeight="1"/>
    <row r="34" ht="20.1" customHeight="1"/>
    <row r="35" ht="20.1" customHeight="1"/>
    <row r="36" ht="20.1" customHeight="1"/>
    <row r="37" ht="18" customHeight="1"/>
    <row r="38" ht="33.75" customHeight="1"/>
    <row r="39" ht="33.75" customHeight="1"/>
    <row r="40" ht="33.75" customHeight="1"/>
    <row r="41" ht="33.75" customHeight="1"/>
    <row r="42" ht="33.75" customHeight="1" spans="7:7">
      <c r="G42" s="232"/>
    </row>
    <row r="43" ht="33.75" customHeight="1" spans="3:7">
      <c r="C43" s="232"/>
      <c r="D43" s="251"/>
      <c r="E43" s="232"/>
      <c r="F43" s="232"/>
      <c r="G43" s="232"/>
    </row>
    <row r="44" ht="33.75" customHeight="1" spans="3:7">
      <c r="C44" s="232"/>
      <c r="D44" s="251"/>
      <c r="E44" s="232"/>
      <c r="F44" s="232"/>
      <c r="G44" s="232"/>
    </row>
    <row r="45" ht="33.75" customHeight="1" spans="3:7">
      <c r="C45" s="232"/>
      <c r="D45" s="251"/>
      <c r="E45" s="232"/>
      <c r="F45" s="232"/>
      <c r="G45" s="232"/>
    </row>
    <row r="46" ht="33.75" customHeight="1" spans="3:7">
      <c r="C46" s="232"/>
      <c r="D46" s="251"/>
      <c r="E46" s="232"/>
      <c r="F46" s="232"/>
      <c r="G46" s="232"/>
    </row>
    <row r="47" ht="33.75" customHeight="1" spans="3:6">
      <c r="C47" s="232"/>
      <c r="D47" s="251"/>
      <c r="E47" s="232"/>
      <c r="F47" s="232"/>
    </row>
    <row r="48" ht="33.75" customHeight="1"/>
    <row r="49" ht="33.75" customHeight="1"/>
    <row r="50" ht="33.75" customHeight="1"/>
    <row r="51" ht="33.75" customHeight="1"/>
    <row r="52" ht="33.7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mergeCells count="3">
    <mergeCell ref="A1:E1"/>
    <mergeCell ref="A29:E29"/>
    <mergeCell ref="A30:D30"/>
  </mergeCells>
  <printOptions horizontalCentered="1"/>
  <pageMargins left="0.747916666666667" right="0.747916666666667" top="0.94375" bottom="0.94375" header="0.313888888888889" footer="0.313888888888889"/>
  <pageSetup paperSize="9" scale="8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31"/>
  <sheetViews>
    <sheetView showGridLines="0" showZeros="0" zoomScaleSheetLayoutView="60" workbookViewId="0">
      <selection activeCell="A1" sqref="A1:B1"/>
    </sheetView>
  </sheetViews>
  <sheetFormatPr defaultColWidth="12.1833333333333" defaultRowHeight="17.5" customHeight="1" outlineLevelCol="1"/>
  <cols>
    <col min="1" max="1" width="54.25" style="143" customWidth="1"/>
    <col min="2" max="2" width="26" style="143" customWidth="1"/>
    <col min="3" max="255" width="12.1833333333333" style="225" customWidth="1"/>
    <col min="256" max="16384" width="12.1833333333333" style="225"/>
  </cols>
  <sheetData>
    <row r="1" ht="34" customHeight="1" spans="1:2">
      <c r="A1" s="93" t="s">
        <v>145</v>
      </c>
      <c r="B1" s="93"/>
    </row>
    <row r="2" ht="19" customHeight="1" spans="1:2">
      <c r="A2" s="226"/>
      <c r="B2" s="94" t="s">
        <v>35</v>
      </c>
    </row>
    <row r="3" ht="27" customHeight="1" spans="1:2">
      <c r="A3" s="146" t="s">
        <v>36</v>
      </c>
      <c r="B3" s="146" t="s">
        <v>91</v>
      </c>
    </row>
    <row r="4" customHeight="1" spans="1:2">
      <c r="A4" s="146" t="s">
        <v>146</v>
      </c>
      <c r="B4" s="147">
        <f>SUM(B5,B246,B286,B305,B395,B447,B503,B560,B689,B770,B841,B864,B972,B1024,B1088,B1108,B1138,B1148,B1193,B1214,B1259,B1309,B1312,B1325)</f>
        <v>36363</v>
      </c>
    </row>
    <row r="5" customHeight="1" spans="1:2">
      <c r="A5" s="148" t="s">
        <v>120</v>
      </c>
      <c r="B5" s="147">
        <f>B6+B18+B27+B37+B48+B59+B70+B78+B87+B100+B109+B120+B132+B139+B147+B153+B160+B167+B174+B181+B188+B196+B202+B208+B215+B230+B237+B243</f>
        <v>11146</v>
      </c>
    </row>
    <row r="6" customHeight="1" spans="1:2">
      <c r="A6" s="148" t="s">
        <v>147</v>
      </c>
      <c r="B6" s="147">
        <f>SUM(B7:B17)</f>
        <v>8</v>
      </c>
    </row>
    <row r="7" customHeight="1" spans="1:2">
      <c r="A7" s="149" t="s">
        <v>148</v>
      </c>
      <c r="B7" s="147"/>
    </row>
    <row r="8" customHeight="1" spans="1:2">
      <c r="A8" s="149" t="s">
        <v>149</v>
      </c>
      <c r="B8" s="147"/>
    </row>
    <row r="9" customHeight="1" spans="1:2">
      <c r="A9" s="149" t="s">
        <v>150</v>
      </c>
      <c r="B9" s="147"/>
    </row>
    <row r="10" customHeight="1" spans="1:2">
      <c r="A10" s="149" t="s">
        <v>151</v>
      </c>
      <c r="B10" s="147"/>
    </row>
    <row r="11" customHeight="1" spans="1:2">
      <c r="A11" s="149" t="s">
        <v>152</v>
      </c>
      <c r="B11" s="147"/>
    </row>
    <row r="12" customHeight="1" spans="1:2">
      <c r="A12" s="149" t="s">
        <v>153</v>
      </c>
      <c r="B12" s="147"/>
    </row>
    <row r="13" customHeight="1" spans="1:2">
      <c r="A13" s="149" t="s">
        <v>154</v>
      </c>
      <c r="B13" s="147"/>
    </row>
    <row r="14" customHeight="1" spans="1:2">
      <c r="A14" s="149" t="s">
        <v>155</v>
      </c>
      <c r="B14" s="147"/>
    </row>
    <row r="15" customHeight="1" spans="1:2">
      <c r="A15" s="149" t="s">
        <v>156</v>
      </c>
      <c r="B15" s="147"/>
    </row>
    <row r="16" customHeight="1" spans="1:2">
      <c r="A16" s="149" t="s">
        <v>157</v>
      </c>
      <c r="B16" s="147"/>
    </row>
    <row r="17" customHeight="1" spans="1:2">
      <c r="A17" s="149" t="s">
        <v>158</v>
      </c>
      <c r="B17" s="147">
        <v>8</v>
      </c>
    </row>
    <row r="18" customHeight="1" spans="1:2">
      <c r="A18" s="148" t="s">
        <v>159</v>
      </c>
      <c r="B18" s="147">
        <f>SUM(B19:B26)</f>
        <v>0</v>
      </c>
    </row>
    <row r="19" customHeight="1" spans="1:2">
      <c r="A19" s="149" t="s">
        <v>148</v>
      </c>
      <c r="B19" s="147"/>
    </row>
    <row r="20" customHeight="1" spans="1:2">
      <c r="A20" s="149" t="s">
        <v>149</v>
      </c>
      <c r="B20" s="147"/>
    </row>
    <row r="21" customHeight="1" spans="1:2">
      <c r="A21" s="149" t="s">
        <v>150</v>
      </c>
      <c r="B21" s="147"/>
    </row>
    <row r="22" customHeight="1" spans="1:2">
      <c r="A22" s="149" t="s">
        <v>160</v>
      </c>
      <c r="B22" s="147"/>
    </row>
    <row r="23" customHeight="1" spans="1:2">
      <c r="A23" s="149" t="s">
        <v>161</v>
      </c>
      <c r="B23" s="147"/>
    </row>
    <row r="24" customHeight="1" spans="1:2">
      <c r="A24" s="149" t="s">
        <v>162</v>
      </c>
      <c r="B24" s="147"/>
    </row>
    <row r="25" customHeight="1" spans="1:2">
      <c r="A25" s="149" t="s">
        <v>157</v>
      </c>
      <c r="B25" s="147"/>
    </row>
    <row r="26" customHeight="1" spans="1:2">
      <c r="A26" s="149" t="s">
        <v>163</v>
      </c>
      <c r="B26" s="147"/>
    </row>
    <row r="27" customHeight="1" spans="1:2">
      <c r="A27" s="148" t="s">
        <v>164</v>
      </c>
      <c r="B27" s="147">
        <f>SUM(B28:B36)</f>
        <v>9260</v>
      </c>
    </row>
    <row r="28" customHeight="1" spans="1:2">
      <c r="A28" s="149" t="s">
        <v>148</v>
      </c>
      <c r="B28" s="147">
        <v>5197</v>
      </c>
    </row>
    <row r="29" customHeight="1" spans="1:2">
      <c r="A29" s="149" t="s">
        <v>149</v>
      </c>
      <c r="B29" s="147">
        <v>659</v>
      </c>
    </row>
    <row r="30" customHeight="1" spans="1:2">
      <c r="A30" s="149" t="s">
        <v>150</v>
      </c>
      <c r="B30" s="147">
        <v>383</v>
      </c>
    </row>
    <row r="31" customHeight="1" spans="1:2">
      <c r="A31" s="149" t="s">
        <v>165</v>
      </c>
      <c r="B31" s="147"/>
    </row>
    <row r="32" customHeight="1" spans="1:2">
      <c r="A32" s="149" t="s">
        <v>166</v>
      </c>
      <c r="B32" s="147">
        <v>43</v>
      </c>
    </row>
    <row r="33" customHeight="1" spans="1:2">
      <c r="A33" s="149" t="s">
        <v>167</v>
      </c>
      <c r="B33" s="147">
        <v>1</v>
      </c>
    </row>
    <row r="34" customHeight="1" spans="1:2">
      <c r="A34" s="149" t="s">
        <v>168</v>
      </c>
      <c r="B34" s="147"/>
    </row>
    <row r="35" customHeight="1" spans="1:2">
      <c r="A35" s="149" t="s">
        <v>157</v>
      </c>
      <c r="B35" s="147">
        <v>41</v>
      </c>
    </row>
    <row r="36" customHeight="1" spans="1:2">
      <c r="A36" s="149" t="s">
        <v>169</v>
      </c>
      <c r="B36" s="147">
        <v>2936</v>
      </c>
    </row>
    <row r="37" customHeight="1" spans="1:2">
      <c r="A37" s="148" t="s">
        <v>170</v>
      </c>
      <c r="B37" s="147">
        <f>SUM(B38:B47)</f>
        <v>554</v>
      </c>
    </row>
    <row r="38" customHeight="1" spans="1:2">
      <c r="A38" s="149" t="s">
        <v>148</v>
      </c>
      <c r="B38" s="147">
        <v>67</v>
      </c>
    </row>
    <row r="39" customHeight="1" spans="1:2">
      <c r="A39" s="149" t="s">
        <v>149</v>
      </c>
      <c r="B39" s="147"/>
    </row>
    <row r="40" customHeight="1" spans="1:2">
      <c r="A40" s="149" t="s">
        <v>150</v>
      </c>
      <c r="B40" s="147"/>
    </row>
    <row r="41" customHeight="1" spans="1:2">
      <c r="A41" s="149" t="s">
        <v>171</v>
      </c>
      <c r="B41" s="147"/>
    </row>
    <row r="42" customHeight="1" spans="1:2">
      <c r="A42" s="149" t="s">
        <v>172</v>
      </c>
      <c r="B42" s="147"/>
    </row>
    <row r="43" customHeight="1" spans="1:2">
      <c r="A43" s="149" t="s">
        <v>173</v>
      </c>
      <c r="B43" s="147"/>
    </row>
    <row r="44" customHeight="1" spans="1:2">
      <c r="A44" s="149" t="s">
        <v>174</v>
      </c>
      <c r="B44" s="147"/>
    </row>
    <row r="45" customHeight="1" spans="1:2">
      <c r="A45" s="149" t="s">
        <v>175</v>
      </c>
      <c r="B45" s="147"/>
    </row>
    <row r="46" customHeight="1" spans="1:2">
      <c r="A46" s="149" t="s">
        <v>157</v>
      </c>
      <c r="B46" s="147"/>
    </row>
    <row r="47" customHeight="1" spans="1:2">
      <c r="A47" s="149" t="s">
        <v>176</v>
      </c>
      <c r="B47" s="147">
        <v>487</v>
      </c>
    </row>
    <row r="48" customHeight="1" spans="1:2">
      <c r="A48" s="148" t="s">
        <v>177</v>
      </c>
      <c r="B48" s="147">
        <f>SUM(B49:B58)</f>
        <v>50</v>
      </c>
    </row>
    <row r="49" customHeight="1" spans="1:2">
      <c r="A49" s="149" t="s">
        <v>148</v>
      </c>
      <c r="B49" s="147"/>
    </row>
    <row r="50" customHeight="1" spans="1:2">
      <c r="A50" s="149" t="s">
        <v>149</v>
      </c>
      <c r="B50" s="147">
        <v>7</v>
      </c>
    </row>
    <row r="51" customHeight="1" spans="1:2">
      <c r="A51" s="149" t="s">
        <v>150</v>
      </c>
      <c r="B51" s="147"/>
    </row>
    <row r="52" customHeight="1" spans="1:2">
      <c r="A52" s="149" t="s">
        <v>178</v>
      </c>
      <c r="B52" s="147"/>
    </row>
    <row r="53" customHeight="1" spans="1:2">
      <c r="A53" s="149" t="s">
        <v>179</v>
      </c>
      <c r="B53" s="147"/>
    </row>
    <row r="54" customHeight="1" spans="1:2">
      <c r="A54" s="149" t="s">
        <v>180</v>
      </c>
      <c r="B54" s="147"/>
    </row>
    <row r="55" customHeight="1" spans="1:2">
      <c r="A55" s="149" t="s">
        <v>181</v>
      </c>
      <c r="B55" s="147">
        <v>21</v>
      </c>
    </row>
    <row r="56" customHeight="1" spans="1:2">
      <c r="A56" s="149" t="s">
        <v>182</v>
      </c>
      <c r="B56" s="147"/>
    </row>
    <row r="57" customHeight="1" spans="1:2">
      <c r="A57" s="149" t="s">
        <v>157</v>
      </c>
      <c r="B57" s="147"/>
    </row>
    <row r="58" customHeight="1" spans="1:2">
      <c r="A58" s="149" t="s">
        <v>183</v>
      </c>
      <c r="B58" s="147">
        <v>22</v>
      </c>
    </row>
    <row r="59" customHeight="1" spans="1:2">
      <c r="A59" s="148" t="s">
        <v>184</v>
      </c>
      <c r="B59" s="147">
        <f>SUM(B60:B69)</f>
        <v>182</v>
      </c>
    </row>
    <row r="60" customHeight="1" spans="1:2">
      <c r="A60" s="149" t="s">
        <v>148</v>
      </c>
      <c r="B60" s="147">
        <v>160</v>
      </c>
    </row>
    <row r="61" customHeight="1" spans="1:2">
      <c r="A61" s="149" t="s">
        <v>149</v>
      </c>
      <c r="B61" s="147"/>
    </row>
    <row r="62" customHeight="1" spans="1:2">
      <c r="A62" s="149" t="s">
        <v>150</v>
      </c>
      <c r="B62" s="147"/>
    </row>
    <row r="63" customHeight="1" spans="1:2">
      <c r="A63" s="149" t="s">
        <v>185</v>
      </c>
      <c r="B63" s="147"/>
    </row>
    <row r="64" customHeight="1" spans="1:2">
      <c r="A64" s="149" t="s">
        <v>186</v>
      </c>
      <c r="B64" s="147"/>
    </row>
    <row r="65" customHeight="1" spans="1:2">
      <c r="A65" s="149" t="s">
        <v>187</v>
      </c>
      <c r="B65" s="147"/>
    </row>
    <row r="66" customHeight="1" spans="1:2">
      <c r="A66" s="149" t="s">
        <v>188</v>
      </c>
      <c r="B66" s="147"/>
    </row>
    <row r="67" customHeight="1" spans="1:2">
      <c r="A67" s="149" t="s">
        <v>189</v>
      </c>
      <c r="B67" s="147">
        <v>20</v>
      </c>
    </row>
    <row r="68" customHeight="1" spans="1:2">
      <c r="A68" s="149" t="s">
        <v>157</v>
      </c>
      <c r="B68" s="147"/>
    </row>
    <row r="69" customHeight="1" spans="1:2">
      <c r="A69" s="149" t="s">
        <v>190</v>
      </c>
      <c r="B69" s="147">
        <v>2</v>
      </c>
    </row>
    <row r="70" customHeight="1" spans="1:2">
      <c r="A70" s="148" t="s">
        <v>191</v>
      </c>
      <c r="B70" s="147">
        <f>SUM(B71:B77)</f>
        <v>380</v>
      </c>
    </row>
    <row r="71" customHeight="1" spans="1:2">
      <c r="A71" s="149" t="s">
        <v>148</v>
      </c>
      <c r="B71" s="147">
        <v>380</v>
      </c>
    </row>
    <row r="72" customHeight="1" spans="1:2">
      <c r="A72" s="149" t="s">
        <v>149</v>
      </c>
      <c r="B72" s="147"/>
    </row>
    <row r="73" customHeight="1" spans="1:2">
      <c r="A73" s="149" t="s">
        <v>150</v>
      </c>
      <c r="B73" s="147"/>
    </row>
    <row r="74" customHeight="1" spans="1:2">
      <c r="A74" s="149" t="s">
        <v>188</v>
      </c>
      <c r="B74" s="147"/>
    </row>
    <row r="75" customHeight="1" spans="1:2">
      <c r="A75" s="149" t="s">
        <v>192</v>
      </c>
      <c r="B75" s="147"/>
    </row>
    <row r="76" customHeight="1" spans="1:2">
      <c r="A76" s="149" t="s">
        <v>157</v>
      </c>
      <c r="B76" s="147"/>
    </row>
    <row r="77" customHeight="1" spans="1:2">
      <c r="A77" s="149" t="s">
        <v>193</v>
      </c>
      <c r="B77" s="147"/>
    </row>
    <row r="78" customHeight="1" spans="1:2">
      <c r="A78" s="148" t="s">
        <v>194</v>
      </c>
      <c r="B78" s="147">
        <f>SUM(B79:B86)</f>
        <v>0</v>
      </c>
    </row>
    <row r="79" customHeight="1" spans="1:2">
      <c r="A79" s="149" t="s">
        <v>148</v>
      </c>
      <c r="B79" s="147"/>
    </row>
    <row r="80" customHeight="1" spans="1:2">
      <c r="A80" s="149" t="s">
        <v>149</v>
      </c>
      <c r="B80" s="147"/>
    </row>
    <row r="81" customHeight="1" spans="1:2">
      <c r="A81" s="149" t="s">
        <v>150</v>
      </c>
      <c r="B81" s="147"/>
    </row>
    <row r="82" customHeight="1" spans="1:2">
      <c r="A82" s="149" t="s">
        <v>195</v>
      </c>
      <c r="B82" s="147"/>
    </row>
    <row r="83" customHeight="1" spans="1:2">
      <c r="A83" s="149" t="s">
        <v>196</v>
      </c>
      <c r="B83" s="147"/>
    </row>
    <row r="84" customHeight="1" spans="1:2">
      <c r="A84" s="149" t="s">
        <v>188</v>
      </c>
      <c r="B84" s="147"/>
    </row>
    <row r="85" customHeight="1" spans="1:2">
      <c r="A85" s="149" t="s">
        <v>157</v>
      </c>
      <c r="B85" s="147"/>
    </row>
    <row r="86" customHeight="1" spans="1:2">
      <c r="A86" s="149" t="s">
        <v>197</v>
      </c>
      <c r="B86" s="147"/>
    </row>
    <row r="87" customHeight="1" spans="1:2">
      <c r="A87" s="148" t="s">
        <v>198</v>
      </c>
      <c r="B87" s="147">
        <f>SUM(B88:B99)</f>
        <v>0</v>
      </c>
    </row>
    <row r="88" customHeight="1" spans="1:2">
      <c r="A88" s="149" t="s">
        <v>148</v>
      </c>
      <c r="B88" s="147"/>
    </row>
    <row r="89" customHeight="1" spans="1:2">
      <c r="A89" s="149" t="s">
        <v>149</v>
      </c>
      <c r="B89" s="147"/>
    </row>
    <row r="90" customHeight="1" spans="1:2">
      <c r="A90" s="149" t="s">
        <v>150</v>
      </c>
      <c r="B90" s="147"/>
    </row>
    <row r="91" customHeight="1" spans="1:2">
      <c r="A91" s="149" t="s">
        <v>199</v>
      </c>
      <c r="B91" s="147"/>
    </row>
    <row r="92" customHeight="1" spans="1:2">
      <c r="A92" s="149" t="s">
        <v>200</v>
      </c>
      <c r="B92" s="147"/>
    </row>
    <row r="93" customHeight="1" spans="1:2">
      <c r="A93" s="149" t="s">
        <v>188</v>
      </c>
      <c r="B93" s="147"/>
    </row>
    <row r="94" customHeight="1" spans="1:2">
      <c r="A94" s="149" t="s">
        <v>201</v>
      </c>
      <c r="B94" s="147"/>
    </row>
    <row r="95" customHeight="1" spans="1:2">
      <c r="A95" s="149" t="s">
        <v>202</v>
      </c>
      <c r="B95" s="147"/>
    </row>
    <row r="96" customHeight="1" spans="1:2">
      <c r="A96" s="149" t="s">
        <v>203</v>
      </c>
      <c r="B96" s="147"/>
    </row>
    <row r="97" customHeight="1" spans="1:2">
      <c r="A97" s="149" t="s">
        <v>204</v>
      </c>
      <c r="B97" s="147"/>
    </row>
    <row r="98" customHeight="1" spans="1:2">
      <c r="A98" s="149" t="s">
        <v>157</v>
      </c>
      <c r="B98" s="147"/>
    </row>
    <row r="99" customHeight="1" spans="1:2">
      <c r="A99" s="149" t="s">
        <v>205</v>
      </c>
      <c r="B99" s="147"/>
    </row>
    <row r="100" customHeight="1" spans="1:2">
      <c r="A100" s="148" t="s">
        <v>206</v>
      </c>
      <c r="B100" s="147">
        <f>SUM(B101:B108)</f>
        <v>131</v>
      </c>
    </row>
    <row r="101" customHeight="1" spans="1:2">
      <c r="A101" s="149" t="s">
        <v>148</v>
      </c>
      <c r="B101" s="147">
        <v>113</v>
      </c>
    </row>
    <row r="102" customHeight="1" spans="1:2">
      <c r="A102" s="149" t="s">
        <v>149</v>
      </c>
      <c r="B102" s="147">
        <v>18</v>
      </c>
    </row>
    <row r="103" customHeight="1" spans="1:2">
      <c r="A103" s="149" t="s">
        <v>150</v>
      </c>
      <c r="B103" s="147"/>
    </row>
    <row r="104" customHeight="1" spans="1:2">
      <c r="A104" s="149" t="s">
        <v>207</v>
      </c>
      <c r="B104" s="147"/>
    </row>
    <row r="105" customHeight="1" spans="1:2">
      <c r="A105" s="149" t="s">
        <v>208</v>
      </c>
      <c r="B105" s="147"/>
    </row>
    <row r="106" customHeight="1" spans="1:2">
      <c r="A106" s="149" t="s">
        <v>209</v>
      </c>
      <c r="B106" s="147"/>
    </row>
    <row r="107" customHeight="1" spans="1:2">
      <c r="A107" s="149" t="s">
        <v>157</v>
      </c>
      <c r="B107" s="147"/>
    </row>
    <row r="108" customHeight="1" spans="1:2">
      <c r="A108" s="149" t="s">
        <v>210</v>
      </c>
      <c r="B108" s="147"/>
    </row>
    <row r="109" customHeight="1" spans="1:2">
      <c r="A109" s="148" t="s">
        <v>211</v>
      </c>
      <c r="B109" s="147">
        <f>SUM(B110:B119)</f>
        <v>141</v>
      </c>
    </row>
    <row r="110" customHeight="1" spans="1:2">
      <c r="A110" s="149" t="s">
        <v>148</v>
      </c>
      <c r="B110" s="147"/>
    </row>
    <row r="111" customHeight="1" spans="1:2">
      <c r="A111" s="149" t="s">
        <v>149</v>
      </c>
      <c r="B111" s="147"/>
    </row>
    <row r="112" customHeight="1" spans="1:2">
      <c r="A112" s="149" t="s">
        <v>150</v>
      </c>
      <c r="B112" s="147"/>
    </row>
    <row r="113" customHeight="1" spans="1:2">
      <c r="A113" s="149" t="s">
        <v>212</v>
      </c>
      <c r="B113" s="147">
        <v>60</v>
      </c>
    </row>
    <row r="114" customHeight="1" spans="1:2">
      <c r="A114" s="149" t="s">
        <v>213</v>
      </c>
      <c r="B114" s="147"/>
    </row>
    <row r="115" customHeight="1" spans="1:2">
      <c r="A115" s="149" t="s">
        <v>214</v>
      </c>
      <c r="B115" s="147"/>
    </row>
    <row r="116" customHeight="1" spans="1:2">
      <c r="A116" s="149" t="s">
        <v>215</v>
      </c>
      <c r="B116" s="147"/>
    </row>
    <row r="117" customHeight="1" spans="1:2">
      <c r="A117" s="149" t="s">
        <v>216</v>
      </c>
      <c r="B117" s="147">
        <v>81</v>
      </c>
    </row>
    <row r="118" customHeight="1" spans="1:2">
      <c r="A118" s="149" t="s">
        <v>157</v>
      </c>
      <c r="B118" s="147"/>
    </row>
    <row r="119" customHeight="1" spans="1:2">
      <c r="A119" s="149" t="s">
        <v>217</v>
      </c>
      <c r="B119" s="147"/>
    </row>
    <row r="120" customHeight="1" spans="1:2">
      <c r="A120" s="148" t="s">
        <v>218</v>
      </c>
      <c r="B120" s="147">
        <f>SUM(B121:B131)</f>
        <v>0</v>
      </c>
    </row>
    <row r="121" customHeight="1" spans="1:2">
      <c r="A121" s="149" t="s">
        <v>148</v>
      </c>
      <c r="B121" s="147"/>
    </row>
    <row r="122" customHeight="1" spans="1:2">
      <c r="A122" s="149" t="s">
        <v>149</v>
      </c>
      <c r="B122" s="147"/>
    </row>
    <row r="123" customHeight="1" spans="1:2">
      <c r="A123" s="149" t="s">
        <v>150</v>
      </c>
      <c r="B123" s="147"/>
    </row>
    <row r="124" customHeight="1" spans="1:2">
      <c r="A124" s="149" t="s">
        <v>219</v>
      </c>
      <c r="B124" s="147"/>
    </row>
    <row r="125" customHeight="1" spans="1:2">
      <c r="A125" s="149" t="s">
        <v>220</v>
      </c>
      <c r="B125" s="147"/>
    </row>
    <row r="126" customHeight="1" spans="1:2">
      <c r="A126" s="149" t="s">
        <v>221</v>
      </c>
      <c r="B126" s="147"/>
    </row>
    <row r="127" customHeight="1" spans="1:2">
      <c r="A127" s="149" t="s">
        <v>222</v>
      </c>
      <c r="B127" s="147"/>
    </row>
    <row r="128" customHeight="1" spans="1:2">
      <c r="A128" s="149" t="s">
        <v>223</v>
      </c>
      <c r="B128" s="147"/>
    </row>
    <row r="129" customHeight="1" spans="1:2">
      <c r="A129" s="149" t="s">
        <v>224</v>
      </c>
      <c r="B129" s="147"/>
    </row>
    <row r="130" customHeight="1" spans="1:2">
      <c r="A130" s="149" t="s">
        <v>157</v>
      </c>
      <c r="B130" s="147"/>
    </row>
    <row r="131" customHeight="1" spans="1:2">
      <c r="A131" s="149" t="s">
        <v>225</v>
      </c>
      <c r="B131" s="147"/>
    </row>
    <row r="132" customHeight="1" spans="1:2">
      <c r="A132" s="148" t="s">
        <v>226</v>
      </c>
      <c r="B132" s="147">
        <f>SUM(B133:B138)</f>
        <v>0</v>
      </c>
    </row>
    <row r="133" customHeight="1" spans="1:2">
      <c r="A133" s="149" t="s">
        <v>148</v>
      </c>
      <c r="B133" s="147"/>
    </row>
    <row r="134" customHeight="1" spans="1:2">
      <c r="A134" s="149" t="s">
        <v>149</v>
      </c>
      <c r="B134" s="147"/>
    </row>
    <row r="135" customHeight="1" spans="1:2">
      <c r="A135" s="149" t="s">
        <v>150</v>
      </c>
      <c r="B135" s="147"/>
    </row>
    <row r="136" customHeight="1" spans="1:2">
      <c r="A136" s="149" t="s">
        <v>227</v>
      </c>
      <c r="B136" s="147"/>
    </row>
    <row r="137" customHeight="1" spans="1:2">
      <c r="A137" s="149" t="s">
        <v>157</v>
      </c>
      <c r="B137" s="147"/>
    </row>
    <row r="138" customHeight="1" spans="1:2">
      <c r="A138" s="149" t="s">
        <v>228</v>
      </c>
      <c r="B138" s="147"/>
    </row>
    <row r="139" customHeight="1" spans="1:2">
      <c r="A139" s="148" t="s">
        <v>229</v>
      </c>
      <c r="B139" s="147">
        <f>SUM(B140:B146)</f>
        <v>0</v>
      </c>
    </row>
    <row r="140" customHeight="1" spans="1:2">
      <c r="A140" s="149" t="s">
        <v>148</v>
      </c>
      <c r="B140" s="147"/>
    </row>
    <row r="141" customHeight="1" spans="1:2">
      <c r="A141" s="149" t="s">
        <v>149</v>
      </c>
      <c r="B141" s="147"/>
    </row>
    <row r="142" customHeight="1" spans="1:2">
      <c r="A142" s="149" t="s">
        <v>150</v>
      </c>
      <c r="B142" s="147"/>
    </row>
    <row r="143" customHeight="1" spans="1:2">
      <c r="A143" s="149" t="s">
        <v>230</v>
      </c>
      <c r="B143" s="147"/>
    </row>
    <row r="144" customHeight="1" spans="1:2">
      <c r="A144" s="149" t="s">
        <v>231</v>
      </c>
      <c r="B144" s="147"/>
    </row>
    <row r="145" customHeight="1" spans="1:2">
      <c r="A145" s="149" t="s">
        <v>157</v>
      </c>
      <c r="B145" s="147"/>
    </row>
    <row r="146" customHeight="1" spans="1:2">
      <c r="A146" s="149" t="s">
        <v>232</v>
      </c>
      <c r="B146" s="147"/>
    </row>
    <row r="147" customHeight="1" spans="1:2">
      <c r="A147" s="148" t="s">
        <v>233</v>
      </c>
      <c r="B147" s="147">
        <f>SUM(B148:B152)</f>
        <v>0</v>
      </c>
    </row>
    <row r="148" customHeight="1" spans="1:2">
      <c r="A148" s="149" t="s">
        <v>148</v>
      </c>
      <c r="B148" s="147"/>
    </row>
    <row r="149" customHeight="1" spans="1:2">
      <c r="A149" s="149" t="s">
        <v>149</v>
      </c>
      <c r="B149" s="147"/>
    </row>
    <row r="150" customHeight="1" spans="1:2">
      <c r="A150" s="149" t="s">
        <v>150</v>
      </c>
      <c r="B150" s="147"/>
    </row>
    <row r="151" customHeight="1" spans="1:2">
      <c r="A151" s="149" t="s">
        <v>234</v>
      </c>
      <c r="B151" s="147"/>
    </row>
    <row r="152" customHeight="1" spans="1:2">
      <c r="A152" s="149" t="s">
        <v>235</v>
      </c>
      <c r="B152" s="147"/>
    </row>
    <row r="153" customHeight="1" spans="1:2">
      <c r="A153" s="148" t="s">
        <v>236</v>
      </c>
      <c r="B153" s="147">
        <f>SUM(B154:B159)</f>
        <v>0</v>
      </c>
    </row>
    <row r="154" customHeight="1" spans="1:2">
      <c r="A154" s="149" t="s">
        <v>148</v>
      </c>
      <c r="B154" s="147"/>
    </row>
    <row r="155" customHeight="1" spans="1:2">
      <c r="A155" s="149" t="s">
        <v>149</v>
      </c>
      <c r="B155" s="147"/>
    </row>
    <row r="156" customHeight="1" spans="1:2">
      <c r="A156" s="149" t="s">
        <v>150</v>
      </c>
      <c r="B156" s="147"/>
    </row>
    <row r="157" customHeight="1" spans="1:2">
      <c r="A157" s="149" t="s">
        <v>162</v>
      </c>
      <c r="B157" s="147"/>
    </row>
    <row r="158" customHeight="1" spans="1:2">
      <c r="A158" s="149" t="s">
        <v>157</v>
      </c>
      <c r="B158" s="147"/>
    </row>
    <row r="159" customHeight="1" spans="1:2">
      <c r="A159" s="149" t="s">
        <v>237</v>
      </c>
      <c r="B159" s="147"/>
    </row>
    <row r="160" customHeight="1" spans="1:2">
      <c r="A160" s="148" t="s">
        <v>238</v>
      </c>
      <c r="B160" s="147">
        <f>SUM(B161:B166)</f>
        <v>161</v>
      </c>
    </row>
    <row r="161" customHeight="1" spans="1:2">
      <c r="A161" s="149" t="s">
        <v>148</v>
      </c>
      <c r="B161" s="147">
        <v>14</v>
      </c>
    </row>
    <row r="162" customHeight="1" spans="1:2">
      <c r="A162" s="149" t="s">
        <v>149</v>
      </c>
      <c r="B162" s="147"/>
    </row>
    <row r="163" customHeight="1" spans="1:2">
      <c r="A163" s="149" t="s">
        <v>150</v>
      </c>
      <c r="B163" s="147"/>
    </row>
    <row r="164" customHeight="1" spans="1:2">
      <c r="A164" s="149" t="s">
        <v>239</v>
      </c>
      <c r="B164" s="147"/>
    </row>
    <row r="165" customHeight="1" spans="1:2">
      <c r="A165" s="149" t="s">
        <v>157</v>
      </c>
      <c r="B165" s="147"/>
    </row>
    <row r="166" customHeight="1" spans="1:2">
      <c r="A166" s="149" t="s">
        <v>240</v>
      </c>
      <c r="B166" s="147">
        <v>147</v>
      </c>
    </row>
    <row r="167" customHeight="1" spans="1:2">
      <c r="A167" s="148" t="s">
        <v>241</v>
      </c>
      <c r="B167" s="147">
        <f>SUM(B168:B173)</f>
        <v>0</v>
      </c>
    </row>
    <row r="168" customHeight="1" spans="1:2">
      <c r="A168" s="149" t="s">
        <v>148</v>
      </c>
      <c r="B168" s="147"/>
    </row>
    <row r="169" customHeight="1" spans="1:2">
      <c r="A169" s="149" t="s">
        <v>149</v>
      </c>
      <c r="B169" s="147"/>
    </row>
    <row r="170" customHeight="1" spans="1:2">
      <c r="A170" s="149" t="s">
        <v>150</v>
      </c>
      <c r="B170" s="147"/>
    </row>
    <row r="171" customHeight="1" spans="1:2">
      <c r="A171" s="149" t="s">
        <v>242</v>
      </c>
      <c r="B171" s="147"/>
    </row>
    <row r="172" customHeight="1" spans="1:2">
      <c r="A172" s="149" t="s">
        <v>157</v>
      </c>
      <c r="B172" s="147"/>
    </row>
    <row r="173" customHeight="1" spans="1:2">
      <c r="A173" s="149" t="s">
        <v>243</v>
      </c>
      <c r="B173" s="147"/>
    </row>
    <row r="174" customHeight="1" spans="1:2">
      <c r="A174" s="148" t="s">
        <v>244</v>
      </c>
      <c r="B174" s="147">
        <f>SUM(B175:B180)</f>
        <v>30</v>
      </c>
    </row>
    <row r="175" customHeight="1" spans="1:2">
      <c r="A175" s="149" t="s">
        <v>148</v>
      </c>
      <c r="B175" s="147"/>
    </row>
    <row r="176" customHeight="1" spans="1:2">
      <c r="A176" s="149" t="s">
        <v>149</v>
      </c>
      <c r="B176" s="147"/>
    </row>
    <row r="177" customHeight="1" spans="1:2">
      <c r="A177" s="149" t="s">
        <v>150</v>
      </c>
      <c r="B177" s="147"/>
    </row>
    <row r="178" customHeight="1" spans="1:2">
      <c r="A178" s="149" t="s">
        <v>245</v>
      </c>
      <c r="B178" s="147"/>
    </row>
    <row r="179" customHeight="1" spans="1:2">
      <c r="A179" s="149" t="s">
        <v>157</v>
      </c>
      <c r="B179" s="147"/>
    </row>
    <row r="180" customHeight="1" spans="1:2">
      <c r="A180" s="149" t="s">
        <v>246</v>
      </c>
      <c r="B180" s="147">
        <v>30</v>
      </c>
    </row>
    <row r="181" customHeight="1" spans="1:2">
      <c r="A181" s="148" t="s">
        <v>247</v>
      </c>
      <c r="B181" s="147">
        <f>SUM(B182:B187)</f>
        <v>0</v>
      </c>
    </row>
    <row r="182" customHeight="1" spans="1:2">
      <c r="A182" s="149" t="s">
        <v>148</v>
      </c>
      <c r="B182" s="147"/>
    </row>
    <row r="183" customHeight="1" spans="1:2">
      <c r="A183" s="149" t="s">
        <v>149</v>
      </c>
      <c r="B183" s="147"/>
    </row>
    <row r="184" customHeight="1" spans="1:2">
      <c r="A184" s="149" t="s">
        <v>150</v>
      </c>
      <c r="B184" s="147"/>
    </row>
    <row r="185" customHeight="1" spans="1:2">
      <c r="A185" s="149" t="s">
        <v>248</v>
      </c>
      <c r="B185" s="147"/>
    </row>
    <row r="186" customHeight="1" spans="1:2">
      <c r="A186" s="149" t="s">
        <v>157</v>
      </c>
      <c r="B186" s="147"/>
    </row>
    <row r="187" customHeight="1" spans="1:2">
      <c r="A187" s="149" t="s">
        <v>249</v>
      </c>
      <c r="B187" s="147"/>
    </row>
    <row r="188" customHeight="1" spans="1:2">
      <c r="A188" s="148" t="s">
        <v>250</v>
      </c>
      <c r="B188" s="147">
        <f>SUM(B189:B195)</f>
        <v>6</v>
      </c>
    </row>
    <row r="189" customHeight="1" spans="1:2">
      <c r="A189" s="149" t="s">
        <v>148</v>
      </c>
      <c r="B189" s="147"/>
    </row>
    <row r="190" customHeight="1" spans="1:2">
      <c r="A190" s="149" t="s">
        <v>149</v>
      </c>
      <c r="B190" s="147"/>
    </row>
    <row r="191" customHeight="1" spans="1:2">
      <c r="A191" s="149" t="s">
        <v>150</v>
      </c>
      <c r="B191" s="147"/>
    </row>
    <row r="192" customHeight="1" spans="1:2">
      <c r="A192" s="149" t="s">
        <v>251</v>
      </c>
      <c r="B192" s="147">
        <v>6</v>
      </c>
    </row>
    <row r="193" customHeight="1" spans="1:2">
      <c r="A193" s="149" t="s">
        <v>252</v>
      </c>
      <c r="B193" s="147"/>
    </row>
    <row r="194" customHeight="1" spans="1:2">
      <c r="A194" s="149" t="s">
        <v>157</v>
      </c>
      <c r="B194" s="147"/>
    </row>
    <row r="195" customHeight="1" spans="1:2">
      <c r="A195" s="149" t="s">
        <v>253</v>
      </c>
      <c r="B195" s="147"/>
    </row>
    <row r="196" customHeight="1" spans="1:2">
      <c r="A196" s="148" t="s">
        <v>254</v>
      </c>
      <c r="B196" s="147">
        <f>SUM(B197:B201)</f>
        <v>0</v>
      </c>
    </row>
    <row r="197" customHeight="1" spans="1:2">
      <c r="A197" s="149" t="s">
        <v>148</v>
      </c>
      <c r="B197" s="147"/>
    </row>
    <row r="198" customHeight="1" spans="1:2">
      <c r="A198" s="149" t="s">
        <v>149</v>
      </c>
      <c r="B198" s="147"/>
    </row>
    <row r="199" customHeight="1" spans="1:2">
      <c r="A199" s="149" t="s">
        <v>150</v>
      </c>
      <c r="B199" s="147"/>
    </row>
    <row r="200" customHeight="1" spans="1:2">
      <c r="A200" s="149" t="s">
        <v>157</v>
      </c>
      <c r="B200" s="147"/>
    </row>
    <row r="201" customHeight="1" spans="1:2">
      <c r="A201" s="149" t="s">
        <v>255</v>
      </c>
      <c r="B201" s="147"/>
    </row>
    <row r="202" customHeight="1" spans="1:2">
      <c r="A202" s="148" t="s">
        <v>256</v>
      </c>
      <c r="B202" s="147">
        <f>SUM(B203:B207)</f>
        <v>0</v>
      </c>
    </row>
    <row r="203" customHeight="1" spans="1:2">
      <c r="A203" s="149" t="s">
        <v>148</v>
      </c>
      <c r="B203" s="147"/>
    </row>
    <row r="204" customHeight="1" spans="1:2">
      <c r="A204" s="149" t="s">
        <v>149</v>
      </c>
      <c r="B204" s="147"/>
    </row>
    <row r="205" customHeight="1" spans="1:2">
      <c r="A205" s="149" t="s">
        <v>150</v>
      </c>
      <c r="B205" s="147"/>
    </row>
    <row r="206" customHeight="1" spans="1:2">
      <c r="A206" s="149" t="s">
        <v>157</v>
      </c>
      <c r="B206" s="147"/>
    </row>
    <row r="207" customHeight="1" spans="1:2">
      <c r="A207" s="149" t="s">
        <v>257</v>
      </c>
      <c r="B207" s="147"/>
    </row>
    <row r="208" customHeight="1" spans="1:2">
      <c r="A208" s="148" t="s">
        <v>258</v>
      </c>
      <c r="B208" s="147">
        <f>SUM(B209:B214)</f>
        <v>0</v>
      </c>
    </row>
    <row r="209" customHeight="1" spans="1:2">
      <c r="A209" s="149" t="s">
        <v>148</v>
      </c>
      <c r="B209" s="147"/>
    </row>
    <row r="210" customHeight="1" spans="1:2">
      <c r="A210" s="149" t="s">
        <v>149</v>
      </c>
      <c r="B210" s="147"/>
    </row>
    <row r="211" customHeight="1" spans="1:2">
      <c r="A211" s="149" t="s">
        <v>150</v>
      </c>
      <c r="B211" s="147"/>
    </row>
    <row r="212" customHeight="1" spans="1:2">
      <c r="A212" s="149" t="s">
        <v>259</v>
      </c>
      <c r="B212" s="147"/>
    </row>
    <row r="213" customHeight="1" spans="1:2">
      <c r="A213" s="149" t="s">
        <v>157</v>
      </c>
      <c r="B213" s="147"/>
    </row>
    <row r="214" customHeight="1" spans="1:2">
      <c r="A214" s="149" t="s">
        <v>260</v>
      </c>
      <c r="B214" s="147"/>
    </row>
    <row r="215" customHeight="1" spans="1:2">
      <c r="A215" s="148" t="s">
        <v>261</v>
      </c>
      <c r="B215" s="147">
        <f>SUM(B216:B229)</f>
        <v>0</v>
      </c>
    </row>
    <row r="216" customHeight="1" spans="1:2">
      <c r="A216" s="149" t="s">
        <v>148</v>
      </c>
      <c r="B216" s="147"/>
    </row>
    <row r="217" customHeight="1" spans="1:2">
      <c r="A217" s="149" t="s">
        <v>149</v>
      </c>
      <c r="B217" s="147"/>
    </row>
    <row r="218" customHeight="1" spans="1:2">
      <c r="A218" s="149" t="s">
        <v>150</v>
      </c>
      <c r="B218" s="147"/>
    </row>
    <row r="219" customHeight="1" spans="1:2">
      <c r="A219" s="149" t="s">
        <v>262</v>
      </c>
      <c r="B219" s="147"/>
    </row>
    <row r="220" customHeight="1" spans="1:2">
      <c r="A220" s="149" t="s">
        <v>263</v>
      </c>
      <c r="B220" s="147"/>
    </row>
    <row r="221" customHeight="1" spans="1:2">
      <c r="A221" s="149" t="s">
        <v>188</v>
      </c>
      <c r="B221" s="147"/>
    </row>
    <row r="222" customHeight="1" spans="1:2">
      <c r="A222" s="149" t="s">
        <v>264</v>
      </c>
      <c r="B222" s="147"/>
    </row>
    <row r="223" customHeight="1" spans="1:2">
      <c r="A223" s="149" t="s">
        <v>265</v>
      </c>
      <c r="B223" s="147"/>
    </row>
    <row r="224" customHeight="1" spans="1:2">
      <c r="A224" s="149" t="s">
        <v>266</v>
      </c>
      <c r="B224" s="147"/>
    </row>
    <row r="225" customHeight="1" spans="1:2">
      <c r="A225" s="149" t="s">
        <v>267</v>
      </c>
      <c r="B225" s="147"/>
    </row>
    <row r="226" customHeight="1" spans="1:2">
      <c r="A226" s="149" t="s">
        <v>268</v>
      </c>
      <c r="B226" s="147"/>
    </row>
    <row r="227" customHeight="1" spans="1:2">
      <c r="A227" s="149" t="s">
        <v>269</v>
      </c>
      <c r="B227" s="147"/>
    </row>
    <row r="228" customHeight="1" spans="1:2">
      <c r="A228" s="149" t="s">
        <v>157</v>
      </c>
      <c r="B228" s="147"/>
    </row>
    <row r="229" customHeight="1" spans="1:2">
      <c r="A229" s="149" t="s">
        <v>270</v>
      </c>
      <c r="B229" s="147"/>
    </row>
    <row r="230" customHeight="1" spans="1:2">
      <c r="A230" s="148" t="s">
        <v>271</v>
      </c>
      <c r="B230" s="147">
        <f>SUM(B231:B236)</f>
        <v>0</v>
      </c>
    </row>
    <row r="231" customHeight="1" spans="1:2">
      <c r="A231" s="149" t="s">
        <v>148</v>
      </c>
      <c r="B231" s="147"/>
    </row>
    <row r="232" customHeight="1" spans="1:2">
      <c r="A232" s="149" t="s">
        <v>149</v>
      </c>
      <c r="B232" s="147"/>
    </row>
    <row r="233" customHeight="1" spans="1:2">
      <c r="A233" s="149" t="s">
        <v>150</v>
      </c>
      <c r="B233" s="147"/>
    </row>
    <row r="234" customHeight="1" spans="1:2">
      <c r="A234" s="149" t="s">
        <v>242</v>
      </c>
      <c r="B234" s="147"/>
    </row>
    <row r="235" customHeight="1" spans="1:2">
      <c r="A235" s="149" t="s">
        <v>157</v>
      </c>
      <c r="B235" s="147"/>
    </row>
    <row r="236" customHeight="1" spans="1:2">
      <c r="A236" s="149" t="s">
        <v>272</v>
      </c>
      <c r="B236" s="227"/>
    </row>
    <row r="237" customHeight="1" spans="1:2">
      <c r="A237" s="228" t="s">
        <v>273</v>
      </c>
      <c r="B237" s="147">
        <f>SUM(B238:B242)</f>
        <v>0</v>
      </c>
    </row>
    <row r="238" customHeight="1" spans="1:2">
      <c r="A238" s="149" t="s">
        <v>148</v>
      </c>
      <c r="B238" s="229"/>
    </row>
    <row r="239" customHeight="1" spans="1:2">
      <c r="A239" s="149" t="s">
        <v>149</v>
      </c>
      <c r="B239" s="147"/>
    </row>
    <row r="240" customHeight="1" spans="1:2">
      <c r="A240" s="149" t="s">
        <v>150</v>
      </c>
      <c r="B240" s="147"/>
    </row>
    <row r="241" customHeight="1" spans="1:2">
      <c r="A241" s="149" t="s">
        <v>274</v>
      </c>
      <c r="B241" s="147"/>
    </row>
    <row r="242" customHeight="1" spans="1:2">
      <c r="A242" s="149" t="s">
        <v>275</v>
      </c>
      <c r="B242" s="147"/>
    </row>
    <row r="243" customHeight="1" spans="1:2">
      <c r="A243" s="148" t="s">
        <v>276</v>
      </c>
      <c r="B243" s="147">
        <f>SUM(B244:B245)</f>
        <v>243</v>
      </c>
    </row>
    <row r="244" customHeight="1" spans="1:2">
      <c r="A244" s="149" t="s">
        <v>277</v>
      </c>
      <c r="B244" s="147">
        <v>80</v>
      </c>
    </row>
    <row r="245" customHeight="1" spans="1:2">
      <c r="A245" s="149" t="s">
        <v>278</v>
      </c>
      <c r="B245" s="147">
        <v>163</v>
      </c>
    </row>
    <row r="246" customHeight="1" spans="1:2">
      <c r="A246" s="148" t="s">
        <v>279</v>
      </c>
      <c r="B246" s="147">
        <f>SUM(B247,B254,B257,B260,B266,B271,B273,B278,B284)</f>
        <v>0</v>
      </c>
    </row>
    <row r="247" customHeight="1" spans="1:2">
      <c r="A247" s="148" t="s">
        <v>280</v>
      </c>
      <c r="B247" s="147">
        <f>SUM(B248:B253)</f>
        <v>0</v>
      </c>
    </row>
    <row r="248" customHeight="1" spans="1:2">
      <c r="A248" s="149" t="s">
        <v>148</v>
      </c>
      <c r="B248" s="147"/>
    </row>
    <row r="249" customHeight="1" spans="1:2">
      <c r="A249" s="149" t="s">
        <v>149</v>
      </c>
      <c r="B249" s="147"/>
    </row>
    <row r="250" customHeight="1" spans="1:2">
      <c r="A250" s="149" t="s">
        <v>150</v>
      </c>
      <c r="B250" s="147"/>
    </row>
    <row r="251" customHeight="1" spans="1:2">
      <c r="A251" s="149" t="s">
        <v>242</v>
      </c>
      <c r="B251" s="147"/>
    </row>
    <row r="252" customHeight="1" spans="1:2">
      <c r="A252" s="149" t="s">
        <v>157</v>
      </c>
      <c r="B252" s="147"/>
    </row>
    <row r="253" customHeight="1" spans="1:2">
      <c r="A253" s="149" t="s">
        <v>281</v>
      </c>
      <c r="B253" s="147"/>
    </row>
    <row r="254" customHeight="1" spans="1:2">
      <c r="A254" s="148" t="s">
        <v>282</v>
      </c>
      <c r="B254" s="147">
        <f>SUM(B255:B256)</f>
        <v>0</v>
      </c>
    </row>
    <row r="255" customHeight="1" spans="1:2">
      <c r="A255" s="149" t="s">
        <v>283</v>
      </c>
      <c r="B255" s="147"/>
    </row>
    <row r="256" customHeight="1" spans="1:2">
      <c r="A256" s="149" t="s">
        <v>284</v>
      </c>
      <c r="B256" s="147"/>
    </row>
    <row r="257" customHeight="1" spans="1:2">
      <c r="A257" s="148" t="s">
        <v>285</v>
      </c>
      <c r="B257" s="147">
        <f>SUM(B258:B259)</f>
        <v>0</v>
      </c>
    </row>
    <row r="258" customHeight="1" spans="1:2">
      <c r="A258" s="149" t="s">
        <v>286</v>
      </c>
      <c r="B258" s="147"/>
    </row>
    <row r="259" customHeight="1" spans="1:2">
      <c r="A259" s="149" t="s">
        <v>287</v>
      </c>
      <c r="B259" s="147"/>
    </row>
    <row r="260" customHeight="1" spans="1:2">
      <c r="A260" s="148" t="s">
        <v>288</v>
      </c>
      <c r="B260" s="147">
        <f>SUM(B261:B265)</f>
        <v>0</v>
      </c>
    </row>
    <row r="261" customHeight="1" spans="1:2">
      <c r="A261" s="149" t="s">
        <v>289</v>
      </c>
      <c r="B261" s="147"/>
    </row>
    <row r="262" customHeight="1" spans="1:2">
      <c r="A262" s="149" t="s">
        <v>290</v>
      </c>
      <c r="B262" s="147"/>
    </row>
    <row r="263" customHeight="1" spans="1:2">
      <c r="A263" s="149" t="s">
        <v>291</v>
      </c>
      <c r="B263" s="147"/>
    </row>
    <row r="264" customHeight="1" spans="1:2">
      <c r="A264" s="149" t="s">
        <v>292</v>
      </c>
      <c r="B264" s="147"/>
    </row>
    <row r="265" customHeight="1" spans="1:2">
      <c r="A265" s="149" t="s">
        <v>293</v>
      </c>
      <c r="B265" s="147"/>
    </row>
    <row r="266" customHeight="1" spans="1:2">
      <c r="A266" s="148" t="s">
        <v>294</v>
      </c>
      <c r="B266" s="147">
        <f>SUM(B267:B270)</f>
        <v>0</v>
      </c>
    </row>
    <row r="267" customHeight="1" spans="1:2">
      <c r="A267" s="149" t="s">
        <v>295</v>
      </c>
      <c r="B267" s="147"/>
    </row>
    <row r="268" customHeight="1" spans="1:2">
      <c r="A268" s="149" t="s">
        <v>296</v>
      </c>
      <c r="B268" s="147"/>
    </row>
    <row r="269" customHeight="1" spans="1:2">
      <c r="A269" s="149" t="s">
        <v>297</v>
      </c>
      <c r="B269" s="147"/>
    </row>
    <row r="270" customHeight="1" spans="1:2">
      <c r="A270" s="149" t="s">
        <v>298</v>
      </c>
      <c r="B270" s="147"/>
    </row>
    <row r="271" customHeight="1" spans="1:2">
      <c r="A271" s="148" t="s">
        <v>299</v>
      </c>
      <c r="B271" s="147">
        <f>B272</f>
        <v>0</v>
      </c>
    </row>
    <row r="272" customHeight="1" spans="1:2">
      <c r="A272" s="149" t="s">
        <v>300</v>
      </c>
      <c r="B272" s="147"/>
    </row>
    <row r="273" customHeight="1" spans="1:2">
      <c r="A273" s="148" t="s">
        <v>301</v>
      </c>
      <c r="B273" s="147">
        <f>SUM(B274:B277)</f>
        <v>0</v>
      </c>
    </row>
    <row r="274" customHeight="1" spans="1:2">
      <c r="A274" s="149" t="s">
        <v>302</v>
      </c>
      <c r="B274" s="147"/>
    </row>
    <row r="275" customHeight="1" spans="1:2">
      <c r="A275" s="149" t="s">
        <v>303</v>
      </c>
      <c r="B275" s="147"/>
    </row>
    <row r="276" customHeight="1" spans="1:2">
      <c r="A276" s="149" t="s">
        <v>304</v>
      </c>
      <c r="B276" s="147"/>
    </row>
    <row r="277" customHeight="1" spans="1:2">
      <c r="A277" s="149" t="s">
        <v>305</v>
      </c>
      <c r="B277" s="147"/>
    </row>
    <row r="278" customHeight="1" spans="1:2">
      <c r="A278" s="148" t="s">
        <v>306</v>
      </c>
      <c r="B278" s="147">
        <f>SUM(B279:B283)</f>
        <v>0</v>
      </c>
    </row>
    <row r="279" customHeight="1" spans="1:2">
      <c r="A279" s="149" t="s">
        <v>148</v>
      </c>
      <c r="B279" s="147"/>
    </row>
    <row r="280" customHeight="1" spans="1:2">
      <c r="A280" s="149" t="s">
        <v>149</v>
      </c>
      <c r="B280" s="147"/>
    </row>
    <row r="281" customHeight="1" spans="1:2">
      <c r="A281" s="149" t="s">
        <v>150</v>
      </c>
      <c r="B281" s="147"/>
    </row>
    <row r="282" customHeight="1" spans="1:2">
      <c r="A282" s="149" t="s">
        <v>157</v>
      </c>
      <c r="B282" s="147"/>
    </row>
    <row r="283" customHeight="1" spans="1:2">
      <c r="A283" s="149" t="s">
        <v>307</v>
      </c>
      <c r="B283" s="147"/>
    </row>
    <row r="284" customHeight="1" spans="1:2">
      <c r="A284" s="148" t="s">
        <v>308</v>
      </c>
      <c r="B284" s="147">
        <f>B285</f>
        <v>0</v>
      </c>
    </row>
    <row r="285" customHeight="1" spans="1:2">
      <c r="A285" s="149" t="s">
        <v>309</v>
      </c>
      <c r="B285" s="147"/>
    </row>
    <row r="286" customHeight="1" spans="1:2">
      <c r="A286" s="148" t="s">
        <v>121</v>
      </c>
      <c r="B286" s="147">
        <f>SUM(B287,B291,B293,B295,B303)</f>
        <v>0</v>
      </c>
    </row>
    <row r="287" customHeight="1" spans="1:2">
      <c r="A287" s="148" t="s">
        <v>310</v>
      </c>
      <c r="B287" s="147">
        <f>SUM(B288:B290)</f>
        <v>0</v>
      </c>
    </row>
    <row r="288" customHeight="1" spans="1:2">
      <c r="A288" s="149" t="s">
        <v>311</v>
      </c>
      <c r="B288" s="147"/>
    </row>
    <row r="289" customHeight="1" spans="1:2">
      <c r="A289" s="149" t="s">
        <v>312</v>
      </c>
      <c r="B289" s="147"/>
    </row>
    <row r="290" customHeight="1" spans="1:2">
      <c r="A290" s="149" t="s">
        <v>313</v>
      </c>
      <c r="B290" s="147"/>
    </row>
    <row r="291" customHeight="1" spans="1:2">
      <c r="A291" s="148" t="s">
        <v>314</v>
      </c>
      <c r="B291" s="147">
        <f>B292</f>
        <v>0</v>
      </c>
    </row>
    <row r="292" customHeight="1" spans="1:2">
      <c r="A292" s="149" t="s">
        <v>315</v>
      </c>
      <c r="B292" s="147"/>
    </row>
    <row r="293" customHeight="1" spans="1:2">
      <c r="A293" s="148" t="s">
        <v>316</v>
      </c>
      <c r="B293" s="147">
        <f>B294</f>
        <v>0</v>
      </c>
    </row>
    <row r="294" customHeight="1" spans="1:2">
      <c r="A294" s="149" t="s">
        <v>317</v>
      </c>
      <c r="B294" s="147"/>
    </row>
    <row r="295" customHeight="1" spans="1:2">
      <c r="A295" s="148" t="s">
        <v>318</v>
      </c>
      <c r="B295" s="147">
        <f>SUM(B296:B302)</f>
        <v>0</v>
      </c>
    </row>
    <row r="296" customHeight="1" spans="1:2">
      <c r="A296" s="149" t="s">
        <v>319</v>
      </c>
      <c r="B296" s="147"/>
    </row>
    <row r="297" customHeight="1" spans="1:2">
      <c r="A297" s="149" t="s">
        <v>320</v>
      </c>
      <c r="B297" s="147"/>
    </row>
    <row r="298" customHeight="1" spans="1:2">
      <c r="A298" s="149" t="s">
        <v>321</v>
      </c>
      <c r="B298" s="147"/>
    </row>
    <row r="299" customHeight="1" spans="1:2">
      <c r="A299" s="149" t="s">
        <v>322</v>
      </c>
      <c r="B299" s="147"/>
    </row>
    <row r="300" customHeight="1" spans="1:2">
      <c r="A300" s="149" t="s">
        <v>323</v>
      </c>
      <c r="B300" s="147"/>
    </row>
    <row r="301" customHeight="1" spans="1:2">
      <c r="A301" s="149" t="s">
        <v>324</v>
      </c>
      <c r="B301" s="147"/>
    </row>
    <row r="302" customHeight="1" spans="1:2">
      <c r="A302" s="149" t="s">
        <v>325</v>
      </c>
      <c r="B302" s="147"/>
    </row>
    <row r="303" customHeight="1" spans="1:2">
      <c r="A303" s="148" t="s">
        <v>326</v>
      </c>
      <c r="B303" s="147">
        <f>B304</f>
        <v>0</v>
      </c>
    </row>
    <row r="304" customHeight="1" spans="1:2">
      <c r="A304" s="149" t="s">
        <v>327</v>
      </c>
      <c r="B304" s="147"/>
    </row>
    <row r="305" customHeight="1" spans="1:2">
      <c r="A305" s="148" t="s">
        <v>122</v>
      </c>
      <c r="B305" s="147">
        <f>SUM(B306,B309,B320,B327,B335,B344,B358,B368,B378,B386,B392)</f>
        <v>780</v>
      </c>
    </row>
    <row r="306" customHeight="1" spans="1:2">
      <c r="A306" s="148" t="s">
        <v>328</v>
      </c>
      <c r="B306" s="147">
        <f>SUM(B307:B308)</f>
        <v>0</v>
      </c>
    </row>
    <row r="307" customHeight="1" spans="1:2">
      <c r="A307" s="149" t="s">
        <v>329</v>
      </c>
      <c r="B307" s="147"/>
    </row>
    <row r="308" customHeight="1" spans="1:2">
      <c r="A308" s="149" t="s">
        <v>330</v>
      </c>
      <c r="B308" s="147"/>
    </row>
    <row r="309" customHeight="1" spans="1:2">
      <c r="A309" s="148" t="s">
        <v>331</v>
      </c>
      <c r="B309" s="147">
        <f>SUM(B310:B319)</f>
        <v>780</v>
      </c>
    </row>
    <row r="310" customHeight="1" spans="1:2">
      <c r="A310" s="149" t="s">
        <v>148</v>
      </c>
      <c r="B310" s="147">
        <v>691</v>
      </c>
    </row>
    <row r="311" customHeight="1" spans="1:2">
      <c r="A311" s="149" t="s">
        <v>149</v>
      </c>
      <c r="B311" s="147"/>
    </row>
    <row r="312" customHeight="1" spans="1:2">
      <c r="A312" s="149" t="s">
        <v>150</v>
      </c>
      <c r="B312" s="147"/>
    </row>
    <row r="313" customHeight="1" spans="1:2">
      <c r="A313" s="149" t="s">
        <v>188</v>
      </c>
      <c r="B313" s="147"/>
    </row>
    <row r="314" customHeight="1" spans="1:2">
      <c r="A314" s="149" t="s">
        <v>332</v>
      </c>
      <c r="B314" s="147"/>
    </row>
    <row r="315" customHeight="1" spans="1:2">
      <c r="A315" s="149" t="s">
        <v>333</v>
      </c>
      <c r="B315" s="147"/>
    </row>
    <row r="316" customHeight="1" spans="1:2">
      <c r="A316" s="149" t="s">
        <v>334</v>
      </c>
      <c r="B316" s="147">
        <v>69</v>
      </c>
    </row>
    <row r="317" customHeight="1" spans="1:2">
      <c r="A317" s="149" t="s">
        <v>335</v>
      </c>
      <c r="B317" s="147"/>
    </row>
    <row r="318" customHeight="1" spans="1:2">
      <c r="A318" s="149" t="s">
        <v>157</v>
      </c>
      <c r="B318" s="147"/>
    </row>
    <row r="319" customHeight="1" spans="1:2">
      <c r="A319" s="149" t="s">
        <v>336</v>
      </c>
      <c r="B319" s="147">
        <v>20</v>
      </c>
    </row>
    <row r="320" customHeight="1" spans="1:2">
      <c r="A320" s="148" t="s">
        <v>337</v>
      </c>
      <c r="B320" s="147">
        <f>SUM(B321:B326)</f>
        <v>0</v>
      </c>
    </row>
    <row r="321" customHeight="1" spans="1:2">
      <c r="A321" s="149" t="s">
        <v>148</v>
      </c>
      <c r="B321" s="147"/>
    </row>
    <row r="322" customHeight="1" spans="1:2">
      <c r="A322" s="149" t="s">
        <v>149</v>
      </c>
      <c r="B322" s="147"/>
    </row>
    <row r="323" customHeight="1" spans="1:2">
      <c r="A323" s="149" t="s">
        <v>150</v>
      </c>
      <c r="B323" s="147"/>
    </row>
    <row r="324" customHeight="1" spans="1:2">
      <c r="A324" s="149" t="s">
        <v>338</v>
      </c>
      <c r="B324" s="147"/>
    </row>
    <row r="325" customHeight="1" spans="1:2">
      <c r="A325" s="149" t="s">
        <v>157</v>
      </c>
      <c r="B325" s="147"/>
    </row>
    <row r="326" customHeight="1" spans="1:2">
      <c r="A326" s="149" t="s">
        <v>339</v>
      </c>
      <c r="B326" s="147"/>
    </row>
    <row r="327" customHeight="1" spans="1:2">
      <c r="A327" s="148" t="s">
        <v>340</v>
      </c>
      <c r="B327" s="147">
        <f>SUM(B328:B334)</f>
        <v>0</v>
      </c>
    </row>
    <row r="328" customHeight="1" spans="1:2">
      <c r="A328" s="149" t="s">
        <v>148</v>
      </c>
      <c r="B328" s="147"/>
    </row>
    <row r="329" customHeight="1" spans="1:2">
      <c r="A329" s="149" t="s">
        <v>149</v>
      </c>
      <c r="B329" s="147"/>
    </row>
    <row r="330" customHeight="1" spans="1:2">
      <c r="A330" s="149" t="s">
        <v>150</v>
      </c>
      <c r="B330" s="147"/>
    </row>
    <row r="331" customHeight="1" spans="1:2">
      <c r="A331" s="149" t="s">
        <v>341</v>
      </c>
      <c r="B331" s="147"/>
    </row>
    <row r="332" customHeight="1" spans="1:2">
      <c r="A332" s="149" t="s">
        <v>342</v>
      </c>
      <c r="B332" s="147"/>
    </row>
    <row r="333" customHeight="1" spans="1:2">
      <c r="A333" s="149" t="s">
        <v>157</v>
      </c>
      <c r="B333" s="147"/>
    </row>
    <row r="334" customHeight="1" spans="1:2">
      <c r="A334" s="149" t="s">
        <v>343</v>
      </c>
      <c r="B334" s="147"/>
    </row>
    <row r="335" customHeight="1" spans="1:2">
      <c r="A335" s="148" t="s">
        <v>344</v>
      </c>
      <c r="B335" s="147">
        <f>SUM(B336:B343)</f>
        <v>0</v>
      </c>
    </row>
    <row r="336" customHeight="1" spans="1:2">
      <c r="A336" s="149" t="s">
        <v>148</v>
      </c>
      <c r="B336" s="147"/>
    </row>
    <row r="337" customHeight="1" spans="1:2">
      <c r="A337" s="149" t="s">
        <v>149</v>
      </c>
      <c r="B337" s="147"/>
    </row>
    <row r="338" customHeight="1" spans="1:2">
      <c r="A338" s="149" t="s">
        <v>150</v>
      </c>
      <c r="B338" s="147"/>
    </row>
    <row r="339" customHeight="1" spans="1:2">
      <c r="A339" s="149" t="s">
        <v>345</v>
      </c>
      <c r="B339" s="147"/>
    </row>
    <row r="340" customHeight="1" spans="1:2">
      <c r="A340" s="149" t="s">
        <v>346</v>
      </c>
      <c r="B340" s="147"/>
    </row>
    <row r="341" customHeight="1" spans="1:2">
      <c r="A341" s="149" t="s">
        <v>347</v>
      </c>
      <c r="B341" s="147"/>
    </row>
    <row r="342" customHeight="1" spans="1:2">
      <c r="A342" s="149" t="s">
        <v>157</v>
      </c>
      <c r="B342" s="147"/>
    </row>
    <row r="343" customHeight="1" spans="1:2">
      <c r="A343" s="149" t="s">
        <v>348</v>
      </c>
      <c r="B343" s="147"/>
    </row>
    <row r="344" customHeight="1" spans="1:2">
      <c r="A344" s="148" t="s">
        <v>349</v>
      </c>
      <c r="B344" s="147">
        <f>SUM(B345:B357)</f>
        <v>0</v>
      </c>
    </row>
    <row r="345" customHeight="1" spans="1:2">
      <c r="A345" s="149" t="s">
        <v>148</v>
      </c>
      <c r="B345" s="147"/>
    </row>
    <row r="346" customHeight="1" spans="1:2">
      <c r="A346" s="149" t="s">
        <v>149</v>
      </c>
      <c r="B346" s="147"/>
    </row>
    <row r="347" customHeight="1" spans="1:2">
      <c r="A347" s="149" t="s">
        <v>150</v>
      </c>
      <c r="B347" s="147"/>
    </row>
    <row r="348" customHeight="1" spans="1:2">
      <c r="A348" s="149" t="s">
        <v>350</v>
      </c>
      <c r="B348" s="147"/>
    </row>
    <row r="349" customHeight="1" spans="1:2">
      <c r="A349" s="149" t="s">
        <v>351</v>
      </c>
      <c r="B349" s="147"/>
    </row>
    <row r="350" customHeight="1" spans="1:2">
      <c r="A350" s="149" t="s">
        <v>352</v>
      </c>
      <c r="B350" s="147"/>
    </row>
    <row r="351" customHeight="1" spans="1:2">
      <c r="A351" s="149" t="s">
        <v>353</v>
      </c>
      <c r="B351" s="147"/>
    </row>
    <row r="352" customHeight="1" spans="1:2">
      <c r="A352" s="149" t="s">
        <v>354</v>
      </c>
      <c r="B352" s="147"/>
    </row>
    <row r="353" customHeight="1" spans="1:2">
      <c r="A353" s="149" t="s">
        <v>355</v>
      </c>
      <c r="B353" s="147"/>
    </row>
    <row r="354" customHeight="1" spans="1:2">
      <c r="A354" s="149" t="s">
        <v>356</v>
      </c>
      <c r="B354" s="147"/>
    </row>
    <row r="355" customHeight="1" spans="1:2">
      <c r="A355" s="149" t="s">
        <v>188</v>
      </c>
      <c r="B355" s="147"/>
    </row>
    <row r="356" customHeight="1" spans="1:2">
      <c r="A356" s="149" t="s">
        <v>157</v>
      </c>
      <c r="B356" s="147"/>
    </row>
    <row r="357" customHeight="1" spans="1:2">
      <c r="A357" s="149" t="s">
        <v>357</v>
      </c>
      <c r="B357" s="147"/>
    </row>
    <row r="358" customHeight="1" spans="1:2">
      <c r="A358" s="148" t="s">
        <v>358</v>
      </c>
      <c r="B358" s="147">
        <f>SUM(B359:B367)</f>
        <v>0</v>
      </c>
    </row>
    <row r="359" customHeight="1" spans="1:2">
      <c r="A359" s="149" t="s">
        <v>148</v>
      </c>
      <c r="B359" s="147"/>
    </row>
    <row r="360" customHeight="1" spans="1:2">
      <c r="A360" s="149" t="s">
        <v>149</v>
      </c>
      <c r="B360" s="147"/>
    </row>
    <row r="361" customHeight="1" spans="1:2">
      <c r="A361" s="149" t="s">
        <v>150</v>
      </c>
      <c r="B361" s="147"/>
    </row>
    <row r="362" customHeight="1" spans="1:2">
      <c r="A362" s="149" t="s">
        <v>359</v>
      </c>
      <c r="B362" s="147"/>
    </row>
    <row r="363" customHeight="1" spans="1:2">
      <c r="A363" s="149" t="s">
        <v>360</v>
      </c>
      <c r="B363" s="147"/>
    </row>
    <row r="364" customHeight="1" spans="1:2">
      <c r="A364" s="149" t="s">
        <v>361</v>
      </c>
      <c r="B364" s="147"/>
    </row>
    <row r="365" customHeight="1" spans="1:2">
      <c r="A365" s="149" t="s">
        <v>188</v>
      </c>
      <c r="B365" s="147"/>
    </row>
    <row r="366" customHeight="1" spans="1:2">
      <c r="A366" s="149" t="s">
        <v>157</v>
      </c>
      <c r="B366" s="147"/>
    </row>
    <row r="367" customHeight="1" spans="1:2">
      <c r="A367" s="149" t="s">
        <v>362</v>
      </c>
      <c r="B367" s="147"/>
    </row>
    <row r="368" customHeight="1" spans="1:2">
      <c r="A368" s="148" t="s">
        <v>363</v>
      </c>
      <c r="B368" s="147">
        <f>SUM(B369:B377)</f>
        <v>0</v>
      </c>
    </row>
    <row r="369" customHeight="1" spans="1:2">
      <c r="A369" s="149" t="s">
        <v>148</v>
      </c>
      <c r="B369" s="147"/>
    </row>
    <row r="370" customHeight="1" spans="1:2">
      <c r="A370" s="149" t="s">
        <v>149</v>
      </c>
      <c r="B370" s="147"/>
    </row>
    <row r="371" customHeight="1" spans="1:2">
      <c r="A371" s="149" t="s">
        <v>150</v>
      </c>
      <c r="B371" s="147"/>
    </row>
    <row r="372" customHeight="1" spans="1:2">
      <c r="A372" s="149" t="s">
        <v>364</v>
      </c>
      <c r="B372" s="147"/>
    </row>
    <row r="373" customHeight="1" spans="1:2">
      <c r="A373" s="149" t="s">
        <v>365</v>
      </c>
      <c r="B373" s="147"/>
    </row>
    <row r="374" customHeight="1" spans="1:2">
      <c r="A374" s="149" t="s">
        <v>366</v>
      </c>
      <c r="B374" s="147"/>
    </row>
    <row r="375" customHeight="1" spans="1:2">
      <c r="A375" s="149" t="s">
        <v>188</v>
      </c>
      <c r="B375" s="147"/>
    </row>
    <row r="376" customHeight="1" spans="1:2">
      <c r="A376" s="149" t="s">
        <v>157</v>
      </c>
      <c r="B376" s="147"/>
    </row>
    <row r="377" customHeight="1" spans="1:2">
      <c r="A377" s="149" t="s">
        <v>367</v>
      </c>
      <c r="B377" s="147"/>
    </row>
    <row r="378" customHeight="1" spans="1:2">
      <c r="A378" s="148" t="s">
        <v>368</v>
      </c>
      <c r="B378" s="147">
        <f>SUM(B379:B385)</f>
        <v>0</v>
      </c>
    </row>
    <row r="379" customHeight="1" spans="1:2">
      <c r="A379" s="149" t="s">
        <v>148</v>
      </c>
      <c r="B379" s="147"/>
    </row>
    <row r="380" customHeight="1" spans="1:2">
      <c r="A380" s="149" t="s">
        <v>149</v>
      </c>
      <c r="B380" s="147"/>
    </row>
    <row r="381" customHeight="1" spans="1:2">
      <c r="A381" s="149" t="s">
        <v>150</v>
      </c>
      <c r="B381" s="147"/>
    </row>
    <row r="382" customHeight="1" spans="1:2">
      <c r="A382" s="149" t="s">
        <v>369</v>
      </c>
      <c r="B382" s="147"/>
    </row>
    <row r="383" customHeight="1" spans="1:2">
      <c r="A383" s="149" t="s">
        <v>370</v>
      </c>
      <c r="B383" s="147"/>
    </row>
    <row r="384" customHeight="1" spans="1:2">
      <c r="A384" s="149" t="s">
        <v>157</v>
      </c>
      <c r="B384" s="147"/>
    </row>
    <row r="385" customHeight="1" spans="1:2">
      <c r="A385" s="149" t="s">
        <v>371</v>
      </c>
      <c r="B385" s="147"/>
    </row>
    <row r="386" customHeight="1" spans="1:2">
      <c r="A386" s="148" t="s">
        <v>372</v>
      </c>
      <c r="B386" s="147">
        <f>SUM(B387:B391)</f>
        <v>0</v>
      </c>
    </row>
    <row r="387" customHeight="1" spans="1:2">
      <c r="A387" s="149" t="s">
        <v>148</v>
      </c>
      <c r="B387" s="147"/>
    </row>
    <row r="388" customHeight="1" spans="1:2">
      <c r="A388" s="149" t="s">
        <v>149</v>
      </c>
      <c r="B388" s="147"/>
    </row>
    <row r="389" customHeight="1" spans="1:2">
      <c r="A389" s="149" t="s">
        <v>188</v>
      </c>
      <c r="B389" s="147"/>
    </row>
    <row r="390" customHeight="1" spans="1:2">
      <c r="A390" s="149" t="s">
        <v>373</v>
      </c>
      <c r="B390" s="147"/>
    </row>
    <row r="391" customHeight="1" spans="1:2">
      <c r="A391" s="149" t="s">
        <v>374</v>
      </c>
      <c r="B391" s="147"/>
    </row>
    <row r="392" customHeight="1" spans="1:2">
      <c r="A392" s="148" t="s">
        <v>375</v>
      </c>
      <c r="B392" s="147">
        <f>SUM(B393:B394)</f>
        <v>0</v>
      </c>
    </row>
    <row r="393" customHeight="1" spans="1:2">
      <c r="A393" s="149" t="s">
        <v>376</v>
      </c>
      <c r="B393" s="147"/>
    </row>
    <row r="394" customHeight="1" spans="1:2">
      <c r="A394" s="149" t="s">
        <v>377</v>
      </c>
      <c r="B394" s="147"/>
    </row>
    <row r="395" customHeight="1" spans="1:2">
      <c r="A395" s="148" t="s">
        <v>123</v>
      </c>
      <c r="B395" s="147">
        <f>SUM(B396,B401,B408,B414,B420,B424,B428,B432,B438,B445)</f>
        <v>8662</v>
      </c>
    </row>
    <row r="396" customHeight="1" spans="1:2">
      <c r="A396" s="148" t="s">
        <v>378</v>
      </c>
      <c r="B396" s="147">
        <f>SUM(B397:B400)</f>
        <v>0</v>
      </c>
    </row>
    <row r="397" customHeight="1" spans="1:2">
      <c r="A397" s="149" t="s">
        <v>148</v>
      </c>
      <c r="B397" s="147"/>
    </row>
    <row r="398" customHeight="1" spans="1:2">
      <c r="A398" s="149" t="s">
        <v>149</v>
      </c>
      <c r="B398" s="147"/>
    </row>
    <row r="399" customHeight="1" spans="1:2">
      <c r="A399" s="149" t="s">
        <v>150</v>
      </c>
      <c r="B399" s="147"/>
    </row>
    <row r="400" customHeight="1" spans="1:2">
      <c r="A400" s="149" t="s">
        <v>379</v>
      </c>
      <c r="B400" s="147"/>
    </row>
    <row r="401" customHeight="1" spans="1:2">
      <c r="A401" s="148" t="s">
        <v>380</v>
      </c>
      <c r="B401" s="147">
        <f>SUM(B402:B407)</f>
        <v>8580</v>
      </c>
    </row>
    <row r="402" customHeight="1" spans="1:2">
      <c r="A402" s="149" t="s">
        <v>381</v>
      </c>
      <c r="B402" s="147">
        <v>202</v>
      </c>
    </row>
    <row r="403" customHeight="1" spans="1:2">
      <c r="A403" s="149" t="s">
        <v>382</v>
      </c>
      <c r="B403" s="147">
        <v>5074</v>
      </c>
    </row>
    <row r="404" customHeight="1" spans="1:2">
      <c r="A404" s="149" t="s">
        <v>383</v>
      </c>
      <c r="B404" s="147">
        <v>2536</v>
      </c>
    </row>
    <row r="405" customHeight="1" spans="1:2">
      <c r="A405" s="149" t="s">
        <v>384</v>
      </c>
      <c r="B405" s="147"/>
    </row>
    <row r="406" customHeight="1" spans="1:2">
      <c r="A406" s="149" t="s">
        <v>385</v>
      </c>
      <c r="B406" s="147"/>
    </row>
    <row r="407" customHeight="1" spans="1:2">
      <c r="A407" s="149" t="s">
        <v>386</v>
      </c>
      <c r="B407" s="147">
        <v>768</v>
      </c>
    </row>
    <row r="408" customHeight="1" spans="1:2">
      <c r="A408" s="148" t="s">
        <v>387</v>
      </c>
      <c r="B408" s="147">
        <f>SUM(B409:B413)</f>
        <v>0</v>
      </c>
    </row>
    <row r="409" customHeight="1" spans="1:2">
      <c r="A409" s="149" t="s">
        <v>388</v>
      </c>
      <c r="B409" s="147"/>
    </row>
    <row r="410" customHeight="1" spans="1:2">
      <c r="A410" s="149" t="s">
        <v>389</v>
      </c>
      <c r="B410" s="147"/>
    </row>
    <row r="411" customHeight="1" spans="1:2">
      <c r="A411" s="149" t="s">
        <v>390</v>
      </c>
      <c r="B411" s="147"/>
    </row>
    <row r="412" customHeight="1" spans="1:2">
      <c r="A412" s="149" t="s">
        <v>391</v>
      </c>
      <c r="B412" s="147"/>
    </row>
    <row r="413" customHeight="1" spans="1:2">
      <c r="A413" s="149" t="s">
        <v>392</v>
      </c>
      <c r="B413" s="147"/>
    </row>
    <row r="414" customHeight="1" spans="1:2">
      <c r="A414" s="148" t="s">
        <v>393</v>
      </c>
      <c r="B414" s="147">
        <f>SUM(B415:B419)</f>
        <v>0</v>
      </c>
    </row>
    <row r="415" customHeight="1" spans="1:2">
      <c r="A415" s="149" t="s">
        <v>394</v>
      </c>
      <c r="B415" s="147"/>
    </row>
    <row r="416" customHeight="1" spans="1:2">
      <c r="A416" s="149" t="s">
        <v>395</v>
      </c>
      <c r="B416" s="147"/>
    </row>
    <row r="417" customHeight="1" spans="1:2">
      <c r="A417" s="149" t="s">
        <v>396</v>
      </c>
      <c r="B417" s="147"/>
    </row>
    <row r="418" customHeight="1" spans="1:2">
      <c r="A418" s="149" t="s">
        <v>397</v>
      </c>
      <c r="B418" s="147"/>
    </row>
    <row r="419" customHeight="1" spans="1:2">
      <c r="A419" s="149" t="s">
        <v>398</v>
      </c>
      <c r="B419" s="147"/>
    </row>
    <row r="420" customHeight="1" spans="1:2">
      <c r="A420" s="148" t="s">
        <v>399</v>
      </c>
      <c r="B420" s="147">
        <f>SUM(B421:B423)</f>
        <v>0</v>
      </c>
    </row>
    <row r="421" customHeight="1" spans="1:2">
      <c r="A421" s="149" t="s">
        <v>400</v>
      </c>
      <c r="B421" s="147"/>
    </row>
    <row r="422" customHeight="1" spans="1:2">
      <c r="A422" s="149" t="s">
        <v>401</v>
      </c>
      <c r="B422" s="147"/>
    </row>
    <row r="423" customHeight="1" spans="1:2">
      <c r="A423" s="149" t="s">
        <v>402</v>
      </c>
      <c r="B423" s="147"/>
    </row>
    <row r="424" customHeight="1" spans="1:2">
      <c r="A424" s="148" t="s">
        <v>403</v>
      </c>
      <c r="B424" s="147">
        <f>SUM(B425:B427)</f>
        <v>0</v>
      </c>
    </row>
    <row r="425" customHeight="1" spans="1:2">
      <c r="A425" s="149" t="s">
        <v>404</v>
      </c>
      <c r="B425" s="147"/>
    </row>
    <row r="426" customHeight="1" spans="1:2">
      <c r="A426" s="149" t="s">
        <v>405</v>
      </c>
      <c r="B426" s="147"/>
    </row>
    <row r="427" customHeight="1" spans="1:2">
      <c r="A427" s="149" t="s">
        <v>406</v>
      </c>
      <c r="B427" s="147"/>
    </row>
    <row r="428" customHeight="1" spans="1:2">
      <c r="A428" s="148" t="s">
        <v>407</v>
      </c>
      <c r="B428" s="147">
        <f>SUM(B429:B431)</f>
        <v>0</v>
      </c>
    </row>
    <row r="429" customHeight="1" spans="1:2">
      <c r="A429" s="149" t="s">
        <v>408</v>
      </c>
      <c r="B429" s="147"/>
    </row>
    <row r="430" customHeight="1" spans="1:2">
      <c r="A430" s="149" t="s">
        <v>409</v>
      </c>
      <c r="B430" s="147"/>
    </row>
    <row r="431" customHeight="1" spans="1:2">
      <c r="A431" s="149" t="s">
        <v>410</v>
      </c>
      <c r="B431" s="147"/>
    </row>
    <row r="432" customHeight="1" spans="1:2">
      <c r="A432" s="148" t="s">
        <v>411</v>
      </c>
      <c r="B432" s="147">
        <f>SUM(B433:B437)</f>
        <v>0</v>
      </c>
    </row>
    <row r="433" customHeight="1" spans="1:2">
      <c r="A433" s="149" t="s">
        <v>412</v>
      </c>
      <c r="B433" s="147"/>
    </row>
    <row r="434" customHeight="1" spans="1:2">
      <c r="A434" s="149" t="s">
        <v>413</v>
      </c>
      <c r="B434" s="147"/>
    </row>
    <row r="435" customHeight="1" spans="1:2">
      <c r="A435" s="149" t="s">
        <v>414</v>
      </c>
      <c r="B435" s="147"/>
    </row>
    <row r="436" customHeight="1" spans="1:2">
      <c r="A436" s="149" t="s">
        <v>415</v>
      </c>
      <c r="B436" s="147"/>
    </row>
    <row r="437" customHeight="1" spans="1:2">
      <c r="A437" s="149" t="s">
        <v>416</v>
      </c>
      <c r="B437" s="147"/>
    </row>
    <row r="438" customHeight="1" spans="1:2">
      <c r="A438" s="148" t="s">
        <v>417</v>
      </c>
      <c r="B438" s="147">
        <f>SUM(B439:B444)</f>
        <v>82</v>
      </c>
    </row>
    <row r="439" customHeight="1" spans="1:2">
      <c r="A439" s="149" t="s">
        <v>418</v>
      </c>
      <c r="B439" s="147"/>
    </row>
    <row r="440" customHeight="1" spans="1:2">
      <c r="A440" s="149" t="s">
        <v>419</v>
      </c>
      <c r="B440" s="147"/>
    </row>
    <row r="441" customHeight="1" spans="1:2">
      <c r="A441" s="149" t="s">
        <v>420</v>
      </c>
      <c r="B441" s="147"/>
    </row>
    <row r="442" customHeight="1" spans="1:2">
      <c r="A442" s="149" t="s">
        <v>421</v>
      </c>
      <c r="B442" s="147"/>
    </row>
    <row r="443" customHeight="1" spans="1:2">
      <c r="A443" s="149" t="s">
        <v>422</v>
      </c>
      <c r="B443" s="147"/>
    </row>
    <row r="444" customHeight="1" spans="1:2">
      <c r="A444" s="149" t="s">
        <v>423</v>
      </c>
      <c r="B444" s="147">
        <v>82</v>
      </c>
    </row>
    <row r="445" customHeight="1" spans="1:2">
      <c r="A445" s="148" t="s">
        <v>424</v>
      </c>
      <c r="B445" s="147">
        <f>B446</f>
        <v>0</v>
      </c>
    </row>
    <row r="446" customHeight="1" spans="1:2">
      <c r="A446" s="149" t="s">
        <v>425</v>
      </c>
      <c r="B446" s="147"/>
    </row>
    <row r="447" customHeight="1" spans="1:2">
      <c r="A447" s="148" t="s">
        <v>124</v>
      </c>
      <c r="B447" s="147">
        <f>SUM(B448,B453,B462,B468,B473,B478,B483,B490,B494,B498)</f>
        <v>57</v>
      </c>
    </row>
    <row r="448" customHeight="1" spans="1:2">
      <c r="A448" s="148" t="s">
        <v>426</v>
      </c>
      <c r="B448" s="147">
        <f>SUM(B449:B452)</f>
        <v>26</v>
      </c>
    </row>
    <row r="449" customHeight="1" spans="1:2">
      <c r="A449" s="149" t="s">
        <v>148</v>
      </c>
      <c r="B449" s="147">
        <v>16</v>
      </c>
    </row>
    <row r="450" customHeight="1" spans="1:2">
      <c r="A450" s="149" t="s">
        <v>149</v>
      </c>
      <c r="B450" s="147"/>
    </row>
    <row r="451" customHeight="1" spans="1:2">
      <c r="A451" s="149" t="s">
        <v>150</v>
      </c>
      <c r="B451" s="147"/>
    </row>
    <row r="452" customHeight="1" spans="1:2">
      <c r="A452" s="149" t="s">
        <v>427</v>
      </c>
      <c r="B452" s="147">
        <v>10</v>
      </c>
    </row>
    <row r="453" customHeight="1" spans="1:2">
      <c r="A453" s="148" t="s">
        <v>428</v>
      </c>
      <c r="B453" s="147">
        <f>SUM(B454:B461)</f>
        <v>0</v>
      </c>
    </row>
    <row r="454" customHeight="1" spans="1:2">
      <c r="A454" s="149" t="s">
        <v>429</v>
      </c>
      <c r="B454" s="147"/>
    </row>
    <row r="455" customHeight="1" spans="1:2">
      <c r="A455" s="149" t="s">
        <v>430</v>
      </c>
      <c r="B455" s="147"/>
    </row>
    <row r="456" customHeight="1" spans="1:2">
      <c r="A456" s="149" t="s">
        <v>431</v>
      </c>
      <c r="B456" s="147"/>
    </row>
    <row r="457" customHeight="1" spans="1:2">
      <c r="A457" s="149" t="s">
        <v>432</v>
      </c>
      <c r="B457" s="147"/>
    </row>
    <row r="458" customHeight="1" spans="1:2">
      <c r="A458" s="149" t="s">
        <v>433</v>
      </c>
      <c r="B458" s="147"/>
    </row>
    <row r="459" customHeight="1" spans="1:2">
      <c r="A459" s="149" t="s">
        <v>434</v>
      </c>
      <c r="B459" s="147"/>
    </row>
    <row r="460" customHeight="1" spans="1:2">
      <c r="A460" s="149" t="s">
        <v>435</v>
      </c>
      <c r="B460" s="147"/>
    </row>
    <row r="461" customHeight="1" spans="1:2">
      <c r="A461" s="149" t="s">
        <v>436</v>
      </c>
      <c r="B461" s="147"/>
    </row>
    <row r="462" customHeight="1" spans="1:2">
      <c r="A462" s="148" t="s">
        <v>437</v>
      </c>
      <c r="B462" s="147">
        <f>SUM(B463:B467)</f>
        <v>0</v>
      </c>
    </row>
    <row r="463" customHeight="1" spans="1:2">
      <c r="A463" s="149" t="s">
        <v>429</v>
      </c>
      <c r="B463" s="147"/>
    </row>
    <row r="464" customHeight="1" spans="1:2">
      <c r="A464" s="149" t="s">
        <v>438</v>
      </c>
      <c r="B464" s="147"/>
    </row>
    <row r="465" customHeight="1" spans="1:2">
      <c r="A465" s="149" t="s">
        <v>439</v>
      </c>
      <c r="B465" s="147"/>
    </row>
    <row r="466" customHeight="1" spans="1:2">
      <c r="A466" s="149" t="s">
        <v>440</v>
      </c>
      <c r="B466" s="147"/>
    </row>
    <row r="467" customHeight="1" spans="1:2">
      <c r="A467" s="149" t="s">
        <v>441</v>
      </c>
      <c r="B467" s="147"/>
    </row>
    <row r="468" customHeight="1" spans="1:2">
      <c r="A468" s="148" t="s">
        <v>442</v>
      </c>
      <c r="B468" s="147">
        <f>SUM(B469:B472)</f>
        <v>0</v>
      </c>
    </row>
    <row r="469" customHeight="1" spans="1:2">
      <c r="A469" s="149" t="s">
        <v>429</v>
      </c>
      <c r="B469" s="147"/>
    </row>
    <row r="470" customHeight="1" spans="1:2">
      <c r="A470" s="149" t="s">
        <v>443</v>
      </c>
      <c r="B470" s="147"/>
    </row>
    <row r="471" customHeight="1" spans="1:2">
      <c r="A471" s="149" t="s">
        <v>444</v>
      </c>
      <c r="B471" s="147"/>
    </row>
    <row r="472" customHeight="1" spans="1:2">
      <c r="A472" s="149" t="s">
        <v>445</v>
      </c>
      <c r="B472" s="147"/>
    </row>
    <row r="473" customHeight="1" spans="1:2">
      <c r="A473" s="148" t="s">
        <v>446</v>
      </c>
      <c r="B473" s="147">
        <f>SUM(B474:B477)</f>
        <v>0</v>
      </c>
    </row>
    <row r="474" customHeight="1" spans="1:2">
      <c r="A474" s="149" t="s">
        <v>429</v>
      </c>
      <c r="B474" s="147"/>
    </row>
    <row r="475" customHeight="1" spans="1:2">
      <c r="A475" s="149" t="s">
        <v>447</v>
      </c>
      <c r="B475" s="147"/>
    </row>
    <row r="476" customHeight="1" spans="1:2">
      <c r="A476" s="149" t="s">
        <v>448</v>
      </c>
      <c r="B476" s="147"/>
    </row>
    <row r="477" customHeight="1" spans="1:2">
      <c r="A477" s="149" t="s">
        <v>449</v>
      </c>
      <c r="B477" s="147"/>
    </row>
    <row r="478" customHeight="1" spans="1:2">
      <c r="A478" s="148" t="s">
        <v>450</v>
      </c>
      <c r="B478" s="147">
        <f>SUM(B479:B482)</f>
        <v>0</v>
      </c>
    </row>
    <row r="479" customHeight="1" spans="1:2">
      <c r="A479" s="149" t="s">
        <v>451</v>
      </c>
      <c r="B479" s="147"/>
    </row>
    <row r="480" customHeight="1" spans="1:2">
      <c r="A480" s="149" t="s">
        <v>452</v>
      </c>
      <c r="B480" s="147"/>
    </row>
    <row r="481" customHeight="1" spans="1:2">
      <c r="A481" s="149" t="s">
        <v>453</v>
      </c>
      <c r="B481" s="147"/>
    </row>
    <row r="482" customHeight="1" spans="1:2">
      <c r="A482" s="149" t="s">
        <v>454</v>
      </c>
      <c r="B482" s="147"/>
    </row>
    <row r="483" customHeight="1" spans="1:2">
      <c r="A483" s="148" t="s">
        <v>455</v>
      </c>
      <c r="B483" s="147">
        <f>SUM(B484:B489)</f>
        <v>0</v>
      </c>
    </row>
    <row r="484" customHeight="1" spans="1:2">
      <c r="A484" s="149" t="s">
        <v>429</v>
      </c>
      <c r="B484" s="147"/>
    </row>
    <row r="485" customHeight="1" spans="1:2">
      <c r="A485" s="149" t="s">
        <v>456</v>
      </c>
      <c r="B485" s="147"/>
    </row>
    <row r="486" customHeight="1" spans="1:2">
      <c r="A486" s="149" t="s">
        <v>457</v>
      </c>
      <c r="B486" s="147"/>
    </row>
    <row r="487" customHeight="1" spans="1:2">
      <c r="A487" s="149" t="s">
        <v>458</v>
      </c>
      <c r="B487" s="147"/>
    </row>
    <row r="488" customHeight="1" spans="1:2">
      <c r="A488" s="149" t="s">
        <v>459</v>
      </c>
      <c r="B488" s="147"/>
    </row>
    <row r="489" customHeight="1" spans="1:2">
      <c r="A489" s="149" t="s">
        <v>460</v>
      </c>
      <c r="B489" s="147"/>
    </row>
    <row r="490" customHeight="1" spans="1:2">
      <c r="A490" s="148" t="s">
        <v>461</v>
      </c>
      <c r="B490" s="147">
        <f>SUM(B491:B493)</f>
        <v>0</v>
      </c>
    </row>
    <row r="491" customHeight="1" spans="1:2">
      <c r="A491" s="149" t="s">
        <v>462</v>
      </c>
      <c r="B491" s="147"/>
    </row>
    <row r="492" customHeight="1" spans="1:2">
      <c r="A492" s="149" t="s">
        <v>463</v>
      </c>
      <c r="B492" s="147"/>
    </row>
    <row r="493" customHeight="1" spans="1:2">
      <c r="A493" s="149" t="s">
        <v>464</v>
      </c>
      <c r="B493" s="147"/>
    </row>
    <row r="494" customHeight="1" spans="1:2">
      <c r="A494" s="148" t="s">
        <v>465</v>
      </c>
      <c r="B494" s="147">
        <f>SUM(B495:B497)</f>
        <v>0</v>
      </c>
    </row>
    <row r="495" customHeight="1" spans="1:2">
      <c r="A495" s="149" t="s">
        <v>466</v>
      </c>
      <c r="B495" s="147"/>
    </row>
    <row r="496" customHeight="1" spans="1:2">
      <c r="A496" s="149" t="s">
        <v>467</v>
      </c>
      <c r="B496" s="147"/>
    </row>
    <row r="497" customHeight="1" spans="1:2">
      <c r="A497" s="149" t="s">
        <v>468</v>
      </c>
      <c r="B497" s="147"/>
    </row>
    <row r="498" customHeight="1" spans="1:2">
      <c r="A498" s="148" t="s">
        <v>469</v>
      </c>
      <c r="B498" s="147">
        <f>SUM(B499:B502)</f>
        <v>31</v>
      </c>
    </row>
    <row r="499" customHeight="1" spans="1:2">
      <c r="A499" s="149" t="s">
        <v>470</v>
      </c>
      <c r="B499" s="147"/>
    </row>
    <row r="500" customHeight="1" spans="1:2">
      <c r="A500" s="149" t="s">
        <v>471</v>
      </c>
      <c r="B500" s="147"/>
    </row>
    <row r="501" customHeight="1" spans="1:2">
      <c r="A501" s="149" t="s">
        <v>472</v>
      </c>
      <c r="B501" s="147"/>
    </row>
    <row r="502" customHeight="1" spans="1:2">
      <c r="A502" s="149" t="s">
        <v>473</v>
      </c>
      <c r="B502" s="147">
        <v>31</v>
      </c>
    </row>
    <row r="503" customHeight="1" spans="1:2">
      <c r="A503" s="148" t="s">
        <v>125</v>
      </c>
      <c r="B503" s="147">
        <f>SUM(B504,B520,B528,B539,B548,B556)</f>
        <v>667</v>
      </c>
    </row>
    <row r="504" customHeight="1" spans="1:2">
      <c r="A504" s="148" t="s">
        <v>474</v>
      </c>
      <c r="B504" s="147">
        <f>SUM(B505:B519)</f>
        <v>41</v>
      </c>
    </row>
    <row r="505" customHeight="1" spans="1:2">
      <c r="A505" s="149" t="s">
        <v>148</v>
      </c>
      <c r="B505" s="147">
        <v>34</v>
      </c>
    </row>
    <row r="506" customHeight="1" spans="1:2">
      <c r="A506" s="149" t="s">
        <v>149</v>
      </c>
      <c r="B506" s="147"/>
    </row>
    <row r="507" customHeight="1" spans="1:2">
      <c r="A507" s="149" t="s">
        <v>150</v>
      </c>
      <c r="B507" s="147"/>
    </row>
    <row r="508" customHeight="1" spans="1:2">
      <c r="A508" s="149" t="s">
        <v>475</v>
      </c>
      <c r="B508" s="147"/>
    </row>
    <row r="509" customHeight="1" spans="1:2">
      <c r="A509" s="149" t="s">
        <v>476</v>
      </c>
      <c r="B509" s="147"/>
    </row>
    <row r="510" customHeight="1" spans="1:2">
      <c r="A510" s="149" t="s">
        <v>477</v>
      </c>
      <c r="B510" s="147"/>
    </row>
    <row r="511" customHeight="1" spans="1:2">
      <c r="A511" s="149" t="s">
        <v>478</v>
      </c>
      <c r="B511" s="147"/>
    </row>
    <row r="512" customHeight="1" spans="1:2">
      <c r="A512" s="149" t="s">
        <v>479</v>
      </c>
      <c r="B512" s="147"/>
    </row>
    <row r="513" customHeight="1" spans="1:2">
      <c r="A513" s="149" t="s">
        <v>480</v>
      </c>
      <c r="B513" s="147"/>
    </row>
    <row r="514" customHeight="1" spans="1:2">
      <c r="A514" s="149" t="s">
        <v>481</v>
      </c>
      <c r="B514" s="147"/>
    </row>
    <row r="515" customHeight="1" spans="1:2">
      <c r="A515" s="149" t="s">
        <v>482</v>
      </c>
      <c r="B515" s="147"/>
    </row>
    <row r="516" customHeight="1" spans="1:2">
      <c r="A516" s="149" t="s">
        <v>483</v>
      </c>
      <c r="B516" s="147"/>
    </row>
    <row r="517" customHeight="1" spans="1:2">
      <c r="A517" s="149" t="s">
        <v>484</v>
      </c>
      <c r="B517" s="147"/>
    </row>
    <row r="518" customHeight="1" spans="1:2">
      <c r="A518" s="149" t="s">
        <v>485</v>
      </c>
      <c r="B518" s="147"/>
    </row>
    <row r="519" customHeight="1" spans="1:2">
      <c r="A519" s="149" t="s">
        <v>486</v>
      </c>
      <c r="B519" s="147">
        <v>7</v>
      </c>
    </row>
    <row r="520" customHeight="1" spans="1:2">
      <c r="A520" s="148" t="s">
        <v>487</v>
      </c>
      <c r="B520" s="147">
        <f>SUM(B521:B527)</f>
        <v>1</v>
      </c>
    </row>
    <row r="521" customHeight="1" spans="1:2">
      <c r="A521" s="149" t="s">
        <v>148</v>
      </c>
      <c r="B521" s="147"/>
    </row>
    <row r="522" customHeight="1" spans="1:2">
      <c r="A522" s="149" t="s">
        <v>149</v>
      </c>
      <c r="B522" s="147"/>
    </row>
    <row r="523" customHeight="1" spans="1:2">
      <c r="A523" s="149" t="s">
        <v>150</v>
      </c>
      <c r="B523" s="147"/>
    </row>
    <row r="524" customHeight="1" spans="1:2">
      <c r="A524" s="149" t="s">
        <v>488</v>
      </c>
      <c r="B524" s="147"/>
    </row>
    <row r="525" customHeight="1" spans="1:2">
      <c r="A525" s="149" t="s">
        <v>489</v>
      </c>
      <c r="B525" s="147"/>
    </row>
    <row r="526" customHeight="1" spans="1:2">
      <c r="A526" s="149" t="s">
        <v>490</v>
      </c>
      <c r="B526" s="147"/>
    </row>
    <row r="527" customHeight="1" spans="1:2">
      <c r="A527" s="149" t="s">
        <v>491</v>
      </c>
      <c r="B527" s="147">
        <v>1</v>
      </c>
    </row>
    <row r="528" customHeight="1" spans="1:2">
      <c r="A528" s="148" t="s">
        <v>492</v>
      </c>
      <c r="B528" s="147">
        <f>SUM(B529:B538)</f>
        <v>625</v>
      </c>
    </row>
    <row r="529" customHeight="1" spans="1:2">
      <c r="A529" s="149" t="s">
        <v>148</v>
      </c>
      <c r="B529" s="147"/>
    </row>
    <row r="530" customHeight="1" spans="1:2">
      <c r="A530" s="149" t="s">
        <v>149</v>
      </c>
      <c r="B530" s="147"/>
    </row>
    <row r="531" customHeight="1" spans="1:2">
      <c r="A531" s="149" t="s">
        <v>150</v>
      </c>
      <c r="B531" s="147"/>
    </row>
    <row r="532" customHeight="1" spans="1:2">
      <c r="A532" s="149" t="s">
        <v>493</v>
      </c>
      <c r="B532" s="147"/>
    </row>
    <row r="533" customHeight="1" spans="1:2">
      <c r="A533" s="149" t="s">
        <v>494</v>
      </c>
      <c r="B533" s="147"/>
    </row>
    <row r="534" customHeight="1" spans="1:2">
      <c r="A534" s="149" t="s">
        <v>495</v>
      </c>
      <c r="B534" s="147"/>
    </row>
    <row r="535" customHeight="1" spans="1:2">
      <c r="A535" s="149" t="s">
        <v>496</v>
      </c>
      <c r="B535" s="147"/>
    </row>
    <row r="536" customHeight="1" spans="1:2">
      <c r="A536" s="149" t="s">
        <v>497</v>
      </c>
      <c r="B536" s="147"/>
    </row>
    <row r="537" customHeight="1" spans="1:2">
      <c r="A537" s="149" t="s">
        <v>498</v>
      </c>
      <c r="B537" s="147"/>
    </row>
    <row r="538" customHeight="1" spans="1:2">
      <c r="A538" s="149" t="s">
        <v>499</v>
      </c>
      <c r="B538" s="147">
        <v>625</v>
      </c>
    </row>
    <row r="539" customHeight="1" spans="1:2">
      <c r="A539" s="150" t="s">
        <v>500</v>
      </c>
      <c r="B539" s="147">
        <f>SUM(B540:B547)</f>
        <v>0</v>
      </c>
    </row>
    <row r="540" customHeight="1" spans="1:2">
      <c r="A540" s="151" t="s">
        <v>148</v>
      </c>
      <c r="B540" s="147"/>
    </row>
    <row r="541" customHeight="1" spans="1:2">
      <c r="A541" s="151" t="s">
        <v>149</v>
      </c>
      <c r="B541" s="147"/>
    </row>
    <row r="542" customHeight="1" spans="1:2">
      <c r="A542" s="151" t="s">
        <v>150</v>
      </c>
      <c r="B542" s="147"/>
    </row>
    <row r="543" customHeight="1" spans="1:2">
      <c r="A543" s="151" t="s">
        <v>501</v>
      </c>
      <c r="B543" s="147"/>
    </row>
    <row r="544" customHeight="1" spans="1:2">
      <c r="A544" s="151" t="s">
        <v>502</v>
      </c>
      <c r="B544" s="147"/>
    </row>
    <row r="545" customHeight="1" spans="1:2">
      <c r="A545" s="151" t="s">
        <v>503</v>
      </c>
      <c r="B545" s="147"/>
    </row>
    <row r="546" customHeight="1" spans="1:2">
      <c r="A546" s="151" t="s">
        <v>504</v>
      </c>
      <c r="B546" s="147"/>
    </row>
    <row r="547" customHeight="1" spans="1:2">
      <c r="A547" s="151" t="s">
        <v>505</v>
      </c>
      <c r="B547" s="147"/>
    </row>
    <row r="548" customHeight="1" spans="1:2">
      <c r="A548" s="150" t="s">
        <v>506</v>
      </c>
      <c r="B548" s="147">
        <f>SUM(B549:B555)</f>
        <v>0</v>
      </c>
    </row>
    <row r="549" customHeight="1" spans="1:2">
      <c r="A549" s="151" t="s">
        <v>148</v>
      </c>
      <c r="B549" s="147"/>
    </row>
    <row r="550" customHeight="1" spans="1:2">
      <c r="A550" s="151" t="s">
        <v>149</v>
      </c>
      <c r="B550" s="147"/>
    </row>
    <row r="551" customHeight="1" spans="1:2">
      <c r="A551" s="151" t="s">
        <v>150</v>
      </c>
      <c r="B551" s="147"/>
    </row>
    <row r="552" customHeight="1" spans="1:2">
      <c r="A552" s="151" t="s">
        <v>507</v>
      </c>
      <c r="B552" s="147"/>
    </row>
    <row r="553" customHeight="1" spans="1:2">
      <c r="A553" s="151" t="s">
        <v>508</v>
      </c>
      <c r="B553" s="147"/>
    </row>
    <row r="554" customHeight="1" spans="1:2">
      <c r="A554" s="151" t="s">
        <v>509</v>
      </c>
      <c r="B554" s="147"/>
    </row>
    <row r="555" customHeight="1" spans="1:2">
      <c r="A555" s="151" t="s">
        <v>510</v>
      </c>
      <c r="B555" s="147"/>
    </row>
    <row r="556" customHeight="1" spans="1:2">
      <c r="A556" s="148" t="s">
        <v>511</v>
      </c>
      <c r="B556" s="147">
        <f>SUM(B557:B559)</f>
        <v>0</v>
      </c>
    </row>
    <row r="557" customHeight="1" spans="1:2">
      <c r="A557" s="149" t="s">
        <v>512</v>
      </c>
      <c r="B557" s="147"/>
    </row>
    <row r="558" customHeight="1" spans="1:2">
      <c r="A558" s="149" t="s">
        <v>513</v>
      </c>
      <c r="B558" s="147"/>
    </row>
    <row r="559" customHeight="1" spans="1:2">
      <c r="A559" s="149" t="s">
        <v>514</v>
      </c>
      <c r="B559" s="147"/>
    </row>
    <row r="560" customHeight="1" spans="1:2">
      <c r="A560" s="148" t="s">
        <v>126</v>
      </c>
      <c r="B560" s="147">
        <f>SUM(B561,B580,B588,B590,B599,B603,B613,B622,B629,B637,B646,B652,B655,B658,B661,B664,B667,B671,B675,B684,B687)</f>
        <v>2439</v>
      </c>
    </row>
    <row r="561" customHeight="1" spans="1:2">
      <c r="A561" s="148" t="s">
        <v>515</v>
      </c>
      <c r="B561" s="147">
        <f>SUM(B562:B579)</f>
        <v>73</v>
      </c>
    </row>
    <row r="562" customHeight="1" spans="1:2">
      <c r="A562" s="149" t="s">
        <v>148</v>
      </c>
      <c r="B562" s="147"/>
    </row>
    <row r="563" customHeight="1" spans="1:2">
      <c r="A563" s="149" t="s">
        <v>149</v>
      </c>
      <c r="B563" s="147"/>
    </row>
    <row r="564" customHeight="1" spans="1:2">
      <c r="A564" s="149" t="s">
        <v>150</v>
      </c>
      <c r="B564" s="147"/>
    </row>
    <row r="565" customHeight="1" spans="1:2">
      <c r="A565" s="149" t="s">
        <v>516</v>
      </c>
      <c r="B565" s="147"/>
    </row>
    <row r="566" customHeight="1" spans="1:2">
      <c r="A566" s="149" t="s">
        <v>517</v>
      </c>
      <c r="B566" s="147"/>
    </row>
    <row r="567" customHeight="1" spans="1:2">
      <c r="A567" s="149" t="s">
        <v>518</v>
      </c>
      <c r="B567" s="147"/>
    </row>
    <row r="568" customHeight="1" spans="1:2">
      <c r="A568" s="149" t="s">
        <v>519</v>
      </c>
      <c r="B568" s="147"/>
    </row>
    <row r="569" customHeight="1" spans="1:2">
      <c r="A569" s="149" t="s">
        <v>188</v>
      </c>
      <c r="B569" s="147"/>
    </row>
    <row r="570" customHeight="1" spans="1:2">
      <c r="A570" s="149" t="s">
        <v>520</v>
      </c>
      <c r="B570" s="147"/>
    </row>
    <row r="571" customHeight="1" spans="1:2">
      <c r="A571" s="149" t="s">
        <v>521</v>
      </c>
      <c r="B571" s="147"/>
    </row>
    <row r="572" customHeight="1" spans="1:2">
      <c r="A572" s="149" t="s">
        <v>522</v>
      </c>
      <c r="B572" s="147"/>
    </row>
    <row r="573" customHeight="1" spans="1:2">
      <c r="A573" s="149" t="s">
        <v>523</v>
      </c>
      <c r="B573" s="147"/>
    </row>
    <row r="574" customHeight="1" spans="1:2">
      <c r="A574" s="149" t="s">
        <v>524</v>
      </c>
      <c r="B574" s="147"/>
    </row>
    <row r="575" customHeight="1" spans="1:2">
      <c r="A575" s="149" t="s">
        <v>525</v>
      </c>
      <c r="B575" s="147"/>
    </row>
    <row r="576" customHeight="1" spans="1:2">
      <c r="A576" s="149" t="s">
        <v>526</v>
      </c>
      <c r="B576" s="147"/>
    </row>
    <row r="577" customHeight="1" spans="1:2">
      <c r="A577" s="149" t="s">
        <v>527</v>
      </c>
      <c r="B577" s="147"/>
    </row>
    <row r="578" customHeight="1" spans="1:2">
      <c r="A578" s="149" t="s">
        <v>157</v>
      </c>
      <c r="B578" s="147"/>
    </row>
    <row r="579" customHeight="1" spans="1:2">
      <c r="A579" s="149" t="s">
        <v>528</v>
      </c>
      <c r="B579" s="147">
        <v>73</v>
      </c>
    </row>
    <row r="580" customHeight="1" spans="1:2">
      <c r="A580" s="148" t="s">
        <v>529</v>
      </c>
      <c r="B580" s="147">
        <f>SUM(B581:B587)</f>
        <v>327</v>
      </c>
    </row>
    <row r="581" customHeight="1" spans="1:2">
      <c r="A581" s="149" t="s">
        <v>148</v>
      </c>
      <c r="B581" s="147"/>
    </row>
    <row r="582" customHeight="1" spans="1:2">
      <c r="A582" s="149" t="s">
        <v>149</v>
      </c>
      <c r="B582" s="147"/>
    </row>
    <row r="583" customHeight="1" spans="1:2">
      <c r="A583" s="149" t="s">
        <v>150</v>
      </c>
      <c r="B583" s="147"/>
    </row>
    <row r="584" customHeight="1" spans="1:2">
      <c r="A584" s="149" t="s">
        <v>530</v>
      </c>
      <c r="B584" s="147"/>
    </row>
    <row r="585" customHeight="1" spans="1:2">
      <c r="A585" s="149" t="s">
        <v>531</v>
      </c>
      <c r="B585" s="147"/>
    </row>
    <row r="586" customHeight="1" spans="1:2">
      <c r="A586" s="149" t="s">
        <v>532</v>
      </c>
      <c r="B586" s="147"/>
    </row>
    <row r="587" customHeight="1" spans="1:2">
      <c r="A587" s="149" t="s">
        <v>533</v>
      </c>
      <c r="B587" s="147">
        <v>327</v>
      </c>
    </row>
    <row r="588" customHeight="1" spans="1:2">
      <c r="A588" s="148" t="s">
        <v>534</v>
      </c>
      <c r="B588" s="147">
        <f>B589</f>
        <v>0</v>
      </c>
    </row>
    <row r="589" customHeight="1" spans="1:2">
      <c r="A589" s="149" t="s">
        <v>535</v>
      </c>
      <c r="B589" s="147"/>
    </row>
    <row r="590" customHeight="1" spans="1:2">
      <c r="A590" s="148" t="s">
        <v>536</v>
      </c>
      <c r="B590" s="147">
        <f>SUM(B591:B598)</f>
        <v>25</v>
      </c>
    </row>
    <row r="591" customHeight="1" spans="1:2">
      <c r="A591" s="149" t="s">
        <v>537</v>
      </c>
      <c r="B591" s="147">
        <v>15</v>
      </c>
    </row>
    <row r="592" customHeight="1" spans="1:2">
      <c r="A592" s="149" t="s">
        <v>538</v>
      </c>
      <c r="B592" s="147"/>
    </row>
    <row r="593" customHeight="1" spans="1:2">
      <c r="A593" s="149" t="s">
        <v>539</v>
      </c>
      <c r="B593" s="147"/>
    </row>
    <row r="594" customHeight="1" spans="1:2">
      <c r="A594" s="149" t="s">
        <v>540</v>
      </c>
      <c r="B594" s="147">
        <v>10</v>
      </c>
    </row>
    <row r="595" customHeight="1" spans="1:2">
      <c r="A595" s="149" t="s">
        <v>541</v>
      </c>
      <c r="B595" s="147"/>
    </row>
    <row r="596" customHeight="1" spans="1:2">
      <c r="A596" s="149" t="s">
        <v>542</v>
      </c>
      <c r="B596" s="147"/>
    </row>
    <row r="597" customHeight="1" spans="1:2">
      <c r="A597" s="149" t="s">
        <v>543</v>
      </c>
      <c r="B597" s="147"/>
    </row>
    <row r="598" customHeight="1" spans="1:2">
      <c r="A598" s="149" t="s">
        <v>544</v>
      </c>
      <c r="B598" s="147"/>
    </row>
    <row r="599" customHeight="1" spans="1:2">
      <c r="A599" s="148" t="s">
        <v>545</v>
      </c>
      <c r="B599" s="147">
        <f>SUM(B600:B602)</f>
        <v>0</v>
      </c>
    </row>
    <row r="600" customHeight="1" spans="1:2">
      <c r="A600" s="149" t="s">
        <v>546</v>
      </c>
      <c r="B600" s="147"/>
    </row>
    <row r="601" customHeight="1" spans="1:2">
      <c r="A601" s="149" t="s">
        <v>547</v>
      </c>
      <c r="B601" s="147"/>
    </row>
    <row r="602" customHeight="1" spans="1:2">
      <c r="A602" s="149" t="s">
        <v>548</v>
      </c>
      <c r="B602" s="147"/>
    </row>
    <row r="603" customHeight="1" spans="1:2">
      <c r="A603" s="148" t="s">
        <v>549</v>
      </c>
      <c r="B603" s="147">
        <f>SUM(B604:B612)</f>
        <v>197</v>
      </c>
    </row>
    <row r="604" customHeight="1" spans="1:2">
      <c r="A604" s="149" t="s">
        <v>550</v>
      </c>
      <c r="B604" s="147"/>
    </row>
    <row r="605" customHeight="1" spans="1:2">
      <c r="A605" s="149" t="s">
        <v>551</v>
      </c>
      <c r="B605" s="147"/>
    </row>
    <row r="606" customHeight="1" spans="1:2">
      <c r="A606" s="149" t="s">
        <v>552</v>
      </c>
      <c r="B606" s="147"/>
    </row>
    <row r="607" customHeight="1" spans="1:2">
      <c r="A607" s="149" t="s">
        <v>553</v>
      </c>
      <c r="B607" s="147"/>
    </row>
    <row r="608" customHeight="1" spans="1:2">
      <c r="A608" s="149" t="s">
        <v>554</v>
      </c>
      <c r="B608" s="147"/>
    </row>
    <row r="609" customHeight="1" spans="1:2">
      <c r="A609" s="149" t="s">
        <v>555</v>
      </c>
      <c r="B609" s="147"/>
    </row>
    <row r="610" customHeight="1" spans="1:2">
      <c r="A610" s="149" t="s">
        <v>556</v>
      </c>
      <c r="B610" s="147"/>
    </row>
    <row r="611" customHeight="1" spans="1:2">
      <c r="A611" s="149" t="s">
        <v>557</v>
      </c>
      <c r="B611" s="147"/>
    </row>
    <row r="612" customHeight="1" spans="1:2">
      <c r="A612" s="149" t="s">
        <v>558</v>
      </c>
      <c r="B612" s="147">
        <v>197</v>
      </c>
    </row>
    <row r="613" customHeight="1" spans="1:2">
      <c r="A613" s="148" t="s">
        <v>559</v>
      </c>
      <c r="B613" s="147">
        <f>SUM(B614:B621)</f>
        <v>369</v>
      </c>
    </row>
    <row r="614" customHeight="1" spans="1:2">
      <c r="A614" s="149" t="s">
        <v>560</v>
      </c>
      <c r="B614" s="147">
        <v>1</v>
      </c>
    </row>
    <row r="615" customHeight="1" spans="1:2">
      <c r="A615" s="149" t="s">
        <v>561</v>
      </c>
      <c r="B615" s="147">
        <v>2</v>
      </c>
    </row>
    <row r="616" customHeight="1" spans="1:2">
      <c r="A616" s="149" t="s">
        <v>562</v>
      </c>
      <c r="B616" s="147">
        <v>232</v>
      </c>
    </row>
    <row r="617" customHeight="1" spans="1:2">
      <c r="A617" s="149" t="s">
        <v>563</v>
      </c>
      <c r="B617" s="147">
        <v>100</v>
      </c>
    </row>
    <row r="618" customHeight="1" spans="1:2">
      <c r="A618" s="149" t="s">
        <v>564</v>
      </c>
      <c r="B618" s="147">
        <v>11</v>
      </c>
    </row>
    <row r="619" customHeight="1" spans="1:2">
      <c r="A619" s="149" t="s">
        <v>565</v>
      </c>
      <c r="B619" s="147"/>
    </row>
    <row r="620" customHeight="1" spans="1:2">
      <c r="A620" s="149" t="s">
        <v>566</v>
      </c>
      <c r="B620" s="147"/>
    </row>
    <row r="621" customHeight="1" spans="1:2">
      <c r="A621" s="149" t="s">
        <v>567</v>
      </c>
      <c r="B621" s="147">
        <v>23</v>
      </c>
    </row>
    <row r="622" customHeight="1" spans="1:2">
      <c r="A622" s="148" t="s">
        <v>568</v>
      </c>
      <c r="B622" s="147">
        <f>SUM(B623:B628)</f>
        <v>57</v>
      </c>
    </row>
    <row r="623" customHeight="1" spans="1:2">
      <c r="A623" s="149" t="s">
        <v>569</v>
      </c>
      <c r="B623" s="147">
        <v>49</v>
      </c>
    </row>
    <row r="624" customHeight="1" spans="1:2">
      <c r="A624" s="149" t="s">
        <v>570</v>
      </c>
      <c r="B624" s="147"/>
    </row>
    <row r="625" customHeight="1" spans="1:2">
      <c r="A625" s="149" t="s">
        <v>571</v>
      </c>
      <c r="B625" s="147">
        <v>6</v>
      </c>
    </row>
    <row r="626" customHeight="1" spans="1:2">
      <c r="A626" s="149" t="s">
        <v>572</v>
      </c>
      <c r="B626" s="147"/>
    </row>
    <row r="627" customHeight="1" spans="1:2">
      <c r="A627" s="149" t="s">
        <v>573</v>
      </c>
      <c r="B627" s="147"/>
    </row>
    <row r="628" customHeight="1" spans="1:2">
      <c r="A628" s="149" t="s">
        <v>574</v>
      </c>
      <c r="B628" s="147">
        <v>2</v>
      </c>
    </row>
    <row r="629" customHeight="1" spans="1:2">
      <c r="A629" s="148" t="s">
        <v>575</v>
      </c>
      <c r="B629" s="147">
        <f>SUM(B630:B636)</f>
        <v>81</v>
      </c>
    </row>
    <row r="630" customHeight="1" spans="1:2">
      <c r="A630" s="149" t="s">
        <v>576</v>
      </c>
      <c r="B630" s="147"/>
    </row>
    <row r="631" customHeight="1" spans="1:2">
      <c r="A631" s="149" t="s">
        <v>577</v>
      </c>
      <c r="B631" s="147">
        <v>76</v>
      </c>
    </row>
    <row r="632" customHeight="1" spans="1:2">
      <c r="A632" s="149" t="s">
        <v>578</v>
      </c>
      <c r="B632" s="147"/>
    </row>
    <row r="633" customHeight="1" spans="1:2">
      <c r="A633" s="149" t="s">
        <v>579</v>
      </c>
      <c r="B633" s="147"/>
    </row>
    <row r="634" customHeight="1" spans="1:2">
      <c r="A634" s="149" t="s">
        <v>580</v>
      </c>
      <c r="B634" s="147"/>
    </row>
    <row r="635" customHeight="1" spans="1:2">
      <c r="A635" s="149" t="s">
        <v>581</v>
      </c>
      <c r="B635" s="147"/>
    </row>
    <row r="636" customHeight="1" spans="1:2">
      <c r="A636" s="149" t="s">
        <v>582</v>
      </c>
      <c r="B636" s="147">
        <v>5</v>
      </c>
    </row>
    <row r="637" customHeight="1" spans="1:2">
      <c r="A637" s="148" t="s">
        <v>583</v>
      </c>
      <c r="B637" s="147">
        <f>SUM(B638:B645)</f>
        <v>111</v>
      </c>
    </row>
    <row r="638" customHeight="1" spans="1:2">
      <c r="A638" s="149" t="s">
        <v>148</v>
      </c>
      <c r="B638" s="147"/>
    </row>
    <row r="639" customHeight="1" spans="1:2">
      <c r="A639" s="149" t="s">
        <v>149</v>
      </c>
      <c r="B639" s="147"/>
    </row>
    <row r="640" customHeight="1" spans="1:2">
      <c r="A640" s="149" t="s">
        <v>150</v>
      </c>
      <c r="B640" s="147"/>
    </row>
    <row r="641" customHeight="1" spans="1:2">
      <c r="A641" s="149" t="s">
        <v>584</v>
      </c>
      <c r="B641" s="147">
        <v>34</v>
      </c>
    </row>
    <row r="642" customHeight="1" spans="1:2">
      <c r="A642" s="149" t="s">
        <v>585</v>
      </c>
      <c r="B642" s="147">
        <v>1</v>
      </c>
    </row>
    <row r="643" customHeight="1" spans="1:2">
      <c r="A643" s="149" t="s">
        <v>586</v>
      </c>
      <c r="B643" s="147"/>
    </row>
    <row r="644" customHeight="1" spans="1:2">
      <c r="A644" s="149" t="s">
        <v>587</v>
      </c>
      <c r="B644" s="147">
        <v>57</v>
      </c>
    </row>
    <row r="645" customHeight="1" spans="1:2">
      <c r="A645" s="149" t="s">
        <v>588</v>
      </c>
      <c r="B645" s="147">
        <v>19</v>
      </c>
    </row>
    <row r="646" customHeight="1" spans="1:2">
      <c r="A646" s="148" t="s">
        <v>589</v>
      </c>
      <c r="B646" s="147">
        <f>SUM(B647:B651)</f>
        <v>0</v>
      </c>
    </row>
    <row r="647" customHeight="1" spans="1:2">
      <c r="A647" s="149" t="s">
        <v>148</v>
      </c>
      <c r="B647" s="147"/>
    </row>
    <row r="648" customHeight="1" spans="1:2">
      <c r="A648" s="149" t="s">
        <v>149</v>
      </c>
      <c r="B648" s="147"/>
    </row>
    <row r="649" customHeight="1" spans="1:2">
      <c r="A649" s="149" t="s">
        <v>150</v>
      </c>
      <c r="B649" s="147"/>
    </row>
    <row r="650" customHeight="1" spans="1:2">
      <c r="A650" s="149" t="s">
        <v>157</v>
      </c>
      <c r="B650" s="147"/>
    </row>
    <row r="651" customHeight="1" spans="1:2">
      <c r="A651" s="149" t="s">
        <v>590</v>
      </c>
      <c r="B651" s="147"/>
    </row>
    <row r="652" customHeight="1" spans="1:2">
      <c r="A652" s="148" t="s">
        <v>591</v>
      </c>
      <c r="B652" s="147">
        <f>SUM(B653:B654)</f>
        <v>484</v>
      </c>
    </row>
    <row r="653" customHeight="1" spans="1:2">
      <c r="A653" s="149" t="s">
        <v>592</v>
      </c>
      <c r="B653" s="147">
        <v>484</v>
      </c>
    </row>
    <row r="654" customHeight="1" spans="1:2">
      <c r="A654" s="149" t="s">
        <v>593</v>
      </c>
      <c r="B654" s="147"/>
    </row>
    <row r="655" customHeight="1" spans="1:2">
      <c r="A655" s="148" t="s">
        <v>594</v>
      </c>
      <c r="B655" s="147">
        <f>SUM(B656:B657)</f>
        <v>5</v>
      </c>
    </row>
    <row r="656" customHeight="1" spans="1:2">
      <c r="A656" s="149" t="s">
        <v>595</v>
      </c>
      <c r="B656" s="147">
        <v>3</v>
      </c>
    </row>
    <row r="657" customHeight="1" spans="1:2">
      <c r="A657" s="149" t="s">
        <v>596</v>
      </c>
      <c r="B657" s="147">
        <v>2</v>
      </c>
    </row>
    <row r="658" customHeight="1" spans="1:2">
      <c r="A658" s="148" t="s">
        <v>597</v>
      </c>
      <c r="B658" s="147">
        <f>SUM(B659:B660)</f>
        <v>60</v>
      </c>
    </row>
    <row r="659" customHeight="1" spans="1:2">
      <c r="A659" s="149" t="s">
        <v>598</v>
      </c>
      <c r="B659" s="147"/>
    </row>
    <row r="660" customHeight="1" spans="1:2">
      <c r="A660" s="149" t="s">
        <v>599</v>
      </c>
      <c r="B660" s="147">
        <v>60</v>
      </c>
    </row>
    <row r="661" customHeight="1" spans="1:2">
      <c r="A661" s="148" t="s">
        <v>600</v>
      </c>
      <c r="B661" s="147">
        <f>SUM(B662:B663)</f>
        <v>0</v>
      </c>
    </row>
    <row r="662" customHeight="1" spans="1:2">
      <c r="A662" s="149" t="s">
        <v>601</v>
      </c>
      <c r="B662" s="147"/>
    </row>
    <row r="663" customHeight="1" spans="1:2">
      <c r="A663" s="149" t="s">
        <v>602</v>
      </c>
      <c r="B663" s="147"/>
    </row>
    <row r="664" customHeight="1" spans="1:2">
      <c r="A664" s="148" t="s">
        <v>603</v>
      </c>
      <c r="B664" s="147">
        <f>SUM(B665:B666)</f>
        <v>55</v>
      </c>
    </row>
    <row r="665" customHeight="1" spans="1:2">
      <c r="A665" s="149" t="s">
        <v>604</v>
      </c>
      <c r="B665" s="147">
        <v>45</v>
      </c>
    </row>
    <row r="666" customHeight="1" spans="1:2">
      <c r="A666" s="149" t="s">
        <v>605</v>
      </c>
      <c r="B666" s="147">
        <v>10</v>
      </c>
    </row>
    <row r="667" customHeight="1" spans="1:2">
      <c r="A667" s="148" t="s">
        <v>606</v>
      </c>
      <c r="B667" s="147">
        <f>SUM(B668:B670)</f>
        <v>436</v>
      </c>
    </row>
    <row r="668" customHeight="1" spans="1:2">
      <c r="A668" s="149" t="s">
        <v>607</v>
      </c>
      <c r="B668" s="147"/>
    </row>
    <row r="669" customHeight="1" spans="1:2">
      <c r="A669" s="149" t="s">
        <v>608</v>
      </c>
      <c r="B669" s="147">
        <v>436</v>
      </c>
    </row>
    <row r="670" customHeight="1" spans="1:2">
      <c r="A670" s="149" t="s">
        <v>609</v>
      </c>
      <c r="B670" s="147"/>
    </row>
    <row r="671" customHeight="1" spans="1:2">
      <c r="A671" s="148" t="s">
        <v>610</v>
      </c>
      <c r="B671" s="147">
        <f>SUM(B672:B674)</f>
        <v>0</v>
      </c>
    </row>
    <row r="672" customHeight="1" spans="1:2">
      <c r="A672" s="149" t="s">
        <v>611</v>
      </c>
      <c r="B672" s="147"/>
    </row>
    <row r="673" customHeight="1" spans="1:2">
      <c r="A673" s="149" t="s">
        <v>612</v>
      </c>
      <c r="B673" s="147"/>
    </row>
    <row r="674" customHeight="1" spans="1:2">
      <c r="A674" s="149" t="s">
        <v>613</v>
      </c>
      <c r="B674" s="147"/>
    </row>
    <row r="675" customHeight="1" spans="1:2">
      <c r="A675" s="148" t="s">
        <v>614</v>
      </c>
      <c r="B675" s="147">
        <f>SUM(B676:B683)</f>
        <v>94</v>
      </c>
    </row>
    <row r="676" customHeight="1" spans="1:2">
      <c r="A676" s="149" t="s">
        <v>148</v>
      </c>
      <c r="B676" s="147">
        <v>86</v>
      </c>
    </row>
    <row r="677" customHeight="1" spans="1:2">
      <c r="A677" s="149" t="s">
        <v>149</v>
      </c>
      <c r="B677" s="147"/>
    </row>
    <row r="678" customHeight="1" spans="1:2">
      <c r="A678" s="149" t="s">
        <v>150</v>
      </c>
      <c r="B678" s="147"/>
    </row>
    <row r="679" customHeight="1" spans="1:2">
      <c r="A679" s="149" t="s">
        <v>615</v>
      </c>
      <c r="B679" s="147"/>
    </row>
    <row r="680" customHeight="1" spans="1:2">
      <c r="A680" s="149" t="s">
        <v>616</v>
      </c>
      <c r="B680" s="147"/>
    </row>
    <row r="681" customHeight="1" spans="1:2">
      <c r="A681" s="149" t="s">
        <v>188</v>
      </c>
      <c r="B681" s="147"/>
    </row>
    <row r="682" customHeight="1" spans="1:2">
      <c r="A682" s="149" t="s">
        <v>157</v>
      </c>
      <c r="B682" s="147"/>
    </row>
    <row r="683" customHeight="1" spans="1:2">
      <c r="A683" s="149" t="s">
        <v>617</v>
      </c>
      <c r="B683" s="147">
        <v>8</v>
      </c>
    </row>
    <row r="684" customHeight="1" spans="1:2">
      <c r="A684" s="148" t="s">
        <v>618</v>
      </c>
      <c r="B684" s="147">
        <f>SUM(B685:B686)</f>
        <v>61</v>
      </c>
    </row>
    <row r="685" customHeight="1" spans="1:2">
      <c r="A685" s="149" t="s">
        <v>619</v>
      </c>
      <c r="B685" s="147">
        <v>61</v>
      </c>
    </row>
    <row r="686" customHeight="1" spans="1:2">
      <c r="A686" s="149" t="s">
        <v>620</v>
      </c>
      <c r="B686" s="147"/>
    </row>
    <row r="687" customHeight="1" spans="1:2">
      <c r="A687" s="148" t="s">
        <v>621</v>
      </c>
      <c r="B687" s="147">
        <f>B688</f>
        <v>4</v>
      </c>
    </row>
    <row r="688" customHeight="1" spans="1:2">
      <c r="A688" s="149" t="s">
        <v>622</v>
      </c>
      <c r="B688" s="147">
        <v>4</v>
      </c>
    </row>
    <row r="689" customHeight="1" spans="1:2">
      <c r="A689" s="148" t="s">
        <v>127</v>
      </c>
      <c r="B689" s="147">
        <f>SUM(B690,B695,B710,B714,B726,B730,B735,B739,B743,B746,B755,B757,B763,B768)</f>
        <v>1660</v>
      </c>
    </row>
    <row r="690" customHeight="1" spans="1:2">
      <c r="A690" s="148" t="s">
        <v>623</v>
      </c>
      <c r="B690" s="147">
        <f>SUM(B691:B694)</f>
        <v>0</v>
      </c>
    </row>
    <row r="691" customHeight="1" spans="1:2">
      <c r="A691" s="149" t="s">
        <v>148</v>
      </c>
      <c r="B691" s="147"/>
    </row>
    <row r="692" customHeight="1" spans="1:2">
      <c r="A692" s="149" t="s">
        <v>149</v>
      </c>
      <c r="B692" s="147"/>
    </row>
    <row r="693" customHeight="1" spans="1:2">
      <c r="A693" s="149" t="s">
        <v>150</v>
      </c>
      <c r="B693" s="147"/>
    </row>
    <row r="694" customHeight="1" spans="1:2">
      <c r="A694" s="149" t="s">
        <v>624</v>
      </c>
      <c r="B694" s="147"/>
    </row>
    <row r="695" customHeight="1" spans="1:2">
      <c r="A695" s="148" t="s">
        <v>625</v>
      </c>
      <c r="B695" s="147">
        <f>SUM(B696:B709)</f>
        <v>0</v>
      </c>
    </row>
    <row r="696" customHeight="1" spans="1:2">
      <c r="A696" s="149" t="s">
        <v>626</v>
      </c>
      <c r="B696" s="147"/>
    </row>
    <row r="697" customHeight="1" spans="1:2">
      <c r="A697" s="149" t="s">
        <v>627</v>
      </c>
      <c r="B697" s="147"/>
    </row>
    <row r="698" customHeight="1" spans="1:2">
      <c r="A698" s="149" t="s">
        <v>628</v>
      </c>
      <c r="B698" s="147"/>
    </row>
    <row r="699" customHeight="1" spans="1:2">
      <c r="A699" s="149" t="s">
        <v>629</v>
      </c>
      <c r="B699" s="147"/>
    </row>
    <row r="700" customHeight="1" spans="1:2">
      <c r="A700" s="149" t="s">
        <v>630</v>
      </c>
      <c r="B700" s="147"/>
    </row>
    <row r="701" customHeight="1" spans="1:2">
      <c r="A701" s="149" t="s">
        <v>631</v>
      </c>
      <c r="B701" s="147"/>
    </row>
    <row r="702" customHeight="1" spans="1:2">
      <c r="A702" s="149" t="s">
        <v>632</v>
      </c>
      <c r="B702" s="147"/>
    </row>
    <row r="703" customHeight="1" spans="1:2">
      <c r="A703" s="149" t="s">
        <v>633</v>
      </c>
      <c r="B703" s="147"/>
    </row>
    <row r="704" customHeight="1" spans="1:2">
      <c r="A704" s="149" t="s">
        <v>634</v>
      </c>
      <c r="B704" s="147"/>
    </row>
    <row r="705" customHeight="1" spans="1:2">
      <c r="A705" s="149" t="s">
        <v>635</v>
      </c>
      <c r="B705" s="147"/>
    </row>
    <row r="706" customHeight="1" spans="1:2">
      <c r="A706" s="149" t="s">
        <v>636</v>
      </c>
      <c r="B706" s="147"/>
    </row>
    <row r="707" customHeight="1" spans="1:2">
      <c r="A707" s="149" t="s">
        <v>637</v>
      </c>
      <c r="B707" s="147"/>
    </row>
    <row r="708" customHeight="1" spans="1:2">
      <c r="A708" s="149" t="s">
        <v>638</v>
      </c>
      <c r="B708" s="147"/>
    </row>
    <row r="709" customHeight="1" spans="1:2">
      <c r="A709" s="149" t="s">
        <v>639</v>
      </c>
      <c r="B709" s="147"/>
    </row>
    <row r="710" customHeight="1" spans="1:2">
      <c r="A710" s="148" t="s">
        <v>640</v>
      </c>
      <c r="B710" s="147">
        <f>SUM(B711:B713)</f>
        <v>182</v>
      </c>
    </row>
    <row r="711" customHeight="1" spans="1:2">
      <c r="A711" s="149" t="s">
        <v>641</v>
      </c>
      <c r="B711" s="147"/>
    </row>
    <row r="712" customHeight="1" spans="1:2">
      <c r="A712" s="149" t="s">
        <v>642</v>
      </c>
      <c r="B712" s="147">
        <v>182</v>
      </c>
    </row>
    <row r="713" customHeight="1" spans="1:2">
      <c r="A713" s="149" t="s">
        <v>643</v>
      </c>
      <c r="B713" s="147"/>
    </row>
    <row r="714" customHeight="1" spans="1:2">
      <c r="A714" s="148" t="s">
        <v>644</v>
      </c>
      <c r="B714" s="147">
        <f>SUM(B715:B725)</f>
        <v>870</v>
      </c>
    </row>
    <row r="715" customHeight="1" spans="1:2">
      <c r="A715" s="149" t="s">
        <v>645</v>
      </c>
      <c r="B715" s="147"/>
    </row>
    <row r="716" customHeight="1" spans="1:2">
      <c r="A716" s="149" t="s">
        <v>646</v>
      </c>
      <c r="B716" s="147"/>
    </row>
    <row r="717" customHeight="1" spans="1:2">
      <c r="A717" s="149" t="s">
        <v>647</v>
      </c>
      <c r="B717" s="147"/>
    </row>
    <row r="718" customHeight="1" spans="1:2">
      <c r="A718" s="149" t="s">
        <v>648</v>
      </c>
      <c r="B718" s="147"/>
    </row>
    <row r="719" customHeight="1" spans="1:2">
      <c r="A719" s="149" t="s">
        <v>649</v>
      </c>
      <c r="B719" s="147"/>
    </row>
    <row r="720" customHeight="1" spans="1:2">
      <c r="A720" s="149" t="s">
        <v>650</v>
      </c>
      <c r="B720" s="147"/>
    </row>
    <row r="721" customHeight="1" spans="1:2">
      <c r="A721" s="149" t="s">
        <v>651</v>
      </c>
      <c r="B721" s="147"/>
    </row>
    <row r="722" customHeight="1" spans="1:2">
      <c r="A722" s="149" t="s">
        <v>652</v>
      </c>
      <c r="B722" s="147">
        <v>838</v>
      </c>
    </row>
    <row r="723" customHeight="1" spans="1:2">
      <c r="A723" s="149" t="s">
        <v>653</v>
      </c>
      <c r="B723" s="147">
        <v>18</v>
      </c>
    </row>
    <row r="724" customHeight="1" spans="1:2">
      <c r="A724" s="149" t="s">
        <v>654</v>
      </c>
      <c r="B724" s="147"/>
    </row>
    <row r="725" customHeight="1" spans="1:2">
      <c r="A725" s="149" t="s">
        <v>655</v>
      </c>
      <c r="B725" s="147">
        <v>14</v>
      </c>
    </row>
    <row r="726" customHeight="1" spans="1:2">
      <c r="A726" s="148" t="s">
        <v>656</v>
      </c>
      <c r="B726" s="147">
        <f>SUM(B727:B729)</f>
        <v>90</v>
      </c>
    </row>
    <row r="727" customHeight="1" spans="1:2">
      <c r="A727" s="149" t="s">
        <v>657</v>
      </c>
      <c r="B727" s="147"/>
    </row>
    <row r="728" customHeight="1" spans="1:2">
      <c r="A728" s="149" t="s">
        <v>658</v>
      </c>
      <c r="B728" s="147">
        <v>90</v>
      </c>
    </row>
    <row r="729" customHeight="1" spans="1:2">
      <c r="A729" s="149" t="s">
        <v>659</v>
      </c>
      <c r="B729" s="147"/>
    </row>
    <row r="730" customHeight="1" spans="1:2">
      <c r="A730" s="148" t="s">
        <v>660</v>
      </c>
      <c r="B730" s="147">
        <f>SUM(B731:B734)</f>
        <v>0</v>
      </c>
    </row>
    <row r="731" customHeight="1" spans="1:2">
      <c r="A731" s="149" t="s">
        <v>661</v>
      </c>
      <c r="B731" s="147"/>
    </row>
    <row r="732" customHeight="1" spans="1:2">
      <c r="A732" s="149" t="s">
        <v>662</v>
      </c>
      <c r="B732" s="147"/>
    </row>
    <row r="733" customHeight="1" spans="1:2">
      <c r="A733" s="149" t="s">
        <v>663</v>
      </c>
      <c r="B733" s="147"/>
    </row>
    <row r="734" customHeight="1" spans="1:2">
      <c r="A734" s="149" t="s">
        <v>664</v>
      </c>
      <c r="B734" s="147"/>
    </row>
    <row r="735" customHeight="1" spans="1:2">
      <c r="A735" s="148" t="s">
        <v>665</v>
      </c>
      <c r="B735" s="147">
        <f>SUM(B736:B738)</f>
        <v>490</v>
      </c>
    </row>
    <row r="736" customHeight="1" spans="1:2">
      <c r="A736" s="149" t="s">
        <v>666</v>
      </c>
      <c r="B736" s="147"/>
    </row>
    <row r="737" customHeight="1" spans="1:2">
      <c r="A737" s="149" t="s">
        <v>667</v>
      </c>
      <c r="B737" s="147">
        <v>490</v>
      </c>
    </row>
    <row r="738" customHeight="1" spans="1:2">
      <c r="A738" s="149" t="s">
        <v>668</v>
      </c>
      <c r="B738" s="147"/>
    </row>
    <row r="739" customHeight="1" spans="1:2">
      <c r="A739" s="148" t="s">
        <v>669</v>
      </c>
      <c r="B739" s="147">
        <f>SUM(B740:B742)</f>
        <v>0</v>
      </c>
    </row>
    <row r="740" customHeight="1" spans="1:2">
      <c r="A740" s="149" t="s">
        <v>670</v>
      </c>
      <c r="B740" s="147"/>
    </row>
    <row r="741" customHeight="1" spans="1:2">
      <c r="A741" s="149" t="s">
        <v>671</v>
      </c>
      <c r="B741" s="147"/>
    </row>
    <row r="742" customHeight="1" spans="1:2">
      <c r="A742" s="149" t="s">
        <v>672</v>
      </c>
      <c r="B742" s="147"/>
    </row>
    <row r="743" customHeight="1" spans="1:2">
      <c r="A743" s="148" t="s">
        <v>673</v>
      </c>
      <c r="B743" s="147">
        <f>SUM(B744:B745)</f>
        <v>6</v>
      </c>
    </row>
    <row r="744" customHeight="1" spans="1:2">
      <c r="A744" s="149" t="s">
        <v>674</v>
      </c>
      <c r="B744" s="147">
        <v>4</v>
      </c>
    </row>
    <row r="745" customHeight="1" spans="1:2">
      <c r="A745" s="149" t="s">
        <v>675</v>
      </c>
      <c r="B745" s="147">
        <v>2</v>
      </c>
    </row>
    <row r="746" customHeight="1" spans="1:2">
      <c r="A746" s="148" t="s">
        <v>676</v>
      </c>
      <c r="B746" s="147">
        <f>SUM(B747:B754)</f>
        <v>0</v>
      </c>
    </row>
    <row r="747" customHeight="1" spans="1:2">
      <c r="A747" s="149" t="s">
        <v>148</v>
      </c>
      <c r="B747" s="147"/>
    </row>
    <row r="748" customHeight="1" spans="1:2">
      <c r="A748" s="149" t="s">
        <v>149</v>
      </c>
      <c r="B748" s="147"/>
    </row>
    <row r="749" customHeight="1" spans="1:2">
      <c r="A749" s="149" t="s">
        <v>150</v>
      </c>
      <c r="B749" s="147"/>
    </row>
    <row r="750" customHeight="1" spans="1:2">
      <c r="A750" s="149" t="s">
        <v>188</v>
      </c>
      <c r="B750" s="147"/>
    </row>
    <row r="751" customHeight="1" spans="1:2">
      <c r="A751" s="149" t="s">
        <v>677</v>
      </c>
      <c r="B751" s="147"/>
    </row>
    <row r="752" customHeight="1" spans="1:2">
      <c r="A752" s="149" t="s">
        <v>678</v>
      </c>
      <c r="B752" s="147"/>
    </row>
    <row r="753" customHeight="1" spans="1:2">
      <c r="A753" s="149" t="s">
        <v>157</v>
      </c>
      <c r="B753" s="147"/>
    </row>
    <row r="754" customHeight="1" spans="1:2">
      <c r="A754" s="149" t="s">
        <v>679</v>
      </c>
      <c r="B754" s="147"/>
    </row>
    <row r="755" customHeight="1" spans="1:2">
      <c r="A755" s="148" t="s">
        <v>680</v>
      </c>
      <c r="B755" s="147">
        <f>B756</f>
        <v>0</v>
      </c>
    </row>
    <row r="756" customHeight="1" spans="1:2">
      <c r="A756" s="149" t="s">
        <v>681</v>
      </c>
      <c r="B756" s="147"/>
    </row>
    <row r="757" customHeight="1" spans="1:2">
      <c r="A757" s="148" t="s">
        <v>682</v>
      </c>
      <c r="B757" s="147">
        <f>SUM(B758:B762)</f>
        <v>0</v>
      </c>
    </row>
    <row r="758" customHeight="1" spans="1:2">
      <c r="A758" s="149" t="s">
        <v>148</v>
      </c>
      <c r="B758" s="147"/>
    </row>
    <row r="759" customHeight="1" spans="1:2">
      <c r="A759" s="149" t="s">
        <v>149</v>
      </c>
      <c r="B759" s="147"/>
    </row>
    <row r="760" customHeight="1" spans="1:2">
      <c r="A760" s="149" t="s">
        <v>150</v>
      </c>
      <c r="B760" s="147"/>
    </row>
    <row r="761" customHeight="1" spans="1:2">
      <c r="A761" s="149" t="s">
        <v>683</v>
      </c>
      <c r="B761" s="147"/>
    </row>
    <row r="762" customHeight="1" spans="1:2">
      <c r="A762" s="149" t="s">
        <v>684</v>
      </c>
      <c r="B762" s="147"/>
    </row>
    <row r="763" customHeight="1" spans="1:2">
      <c r="A763" s="148" t="s">
        <v>685</v>
      </c>
      <c r="B763" s="147">
        <f>SUM(B764:B767)</f>
        <v>0</v>
      </c>
    </row>
    <row r="764" customHeight="1" spans="1:2">
      <c r="A764" s="149" t="s">
        <v>148</v>
      </c>
      <c r="B764" s="147"/>
    </row>
    <row r="765" customHeight="1" spans="1:2">
      <c r="A765" s="149" t="s">
        <v>149</v>
      </c>
      <c r="B765" s="147"/>
    </row>
    <row r="766" customHeight="1" spans="1:2">
      <c r="A766" s="149" t="s">
        <v>150</v>
      </c>
      <c r="B766" s="147"/>
    </row>
    <row r="767" customHeight="1" spans="1:2">
      <c r="A767" s="149" t="s">
        <v>686</v>
      </c>
      <c r="B767" s="147"/>
    </row>
    <row r="768" customHeight="1" spans="1:2">
      <c r="A768" s="148" t="s">
        <v>687</v>
      </c>
      <c r="B768" s="147">
        <f>B769</f>
        <v>22</v>
      </c>
    </row>
    <row r="769" customHeight="1" spans="1:2">
      <c r="A769" s="149" t="s">
        <v>688</v>
      </c>
      <c r="B769" s="147">
        <v>22</v>
      </c>
    </row>
    <row r="770" customHeight="1" spans="1:2">
      <c r="A770" s="148" t="s">
        <v>128</v>
      </c>
      <c r="B770" s="147">
        <f>SUM(B771,B781,B785,B794,B801,B808,B811,B814,B816,B818,B824,B826,B828,B839)</f>
        <v>1714</v>
      </c>
    </row>
    <row r="771" customHeight="1" spans="1:2">
      <c r="A771" s="148" t="s">
        <v>689</v>
      </c>
      <c r="B771" s="147">
        <f>SUM(B772:B780)</f>
        <v>0</v>
      </c>
    </row>
    <row r="772" customHeight="1" spans="1:2">
      <c r="A772" s="149" t="s">
        <v>148</v>
      </c>
      <c r="B772" s="147"/>
    </row>
    <row r="773" customHeight="1" spans="1:2">
      <c r="A773" s="149" t="s">
        <v>149</v>
      </c>
      <c r="B773" s="147"/>
    </row>
    <row r="774" customHeight="1" spans="1:2">
      <c r="A774" s="149" t="s">
        <v>150</v>
      </c>
      <c r="B774" s="147"/>
    </row>
    <row r="775" customHeight="1" spans="1:2">
      <c r="A775" s="149" t="s">
        <v>690</v>
      </c>
      <c r="B775" s="147"/>
    </row>
    <row r="776" customHeight="1" spans="1:2">
      <c r="A776" s="149" t="s">
        <v>691</v>
      </c>
      <c r="B776" s="147"/>
    </row>
    <row r="777" customHeight="1" spans="1:2">
      <c r="A777" s="149" t="s">
        <v>692</v>
      </c>
      <c r="B777" s="147"/>
    </row>
    <row r="778" customHeight="1" spans="1:2">
      <c r="A778" s="149" t="s">
        <v>693</v>
      </c>
      <c r="B778" s="147"/>
    </row>
    <row r="779" customHeight="1" spans="1:2">
      <c r="A779" s="149" t="s">
        <v>694</v>
      </c>
      <c r="B779" s="147"/>
    </row>
    <row r="780" customHeight="1" spans="1:2">
      <c r="A780" s="149" t="s">
        <v>695</v>
      </c>
      <c r="B780" s="147"/>
    </row>
    <row r="781" customHeight="1" spans="1:2">
      <c r="A781" s="148" t="s">
        <v>696</v>
      </c>
      <c r="B781" s="147">
        <f>SUM(B782:B784)</f>
        <v>10</v>
      </c>
    </row>
    <row r="782" customHeight="1" spans="1:2">
      <c r="A782" s="149" t="s">
        <v>697</v>
      </c>
      <c r="B782" s="147"/>
    </row>
    <row r="783" customHeight="1" spans="1:2">
      <c r="A783" s="149" t="s">
        <v>698</v>
      </c>
      <c r="B783" s="147"/>
    </row>
    <row r="784" customHeight="1" spans="1:2">
      <c r="A784" s="149" t="s">
        <v>699</v>
      </c>
      <c r="B784" s="147">
        <v>10</v>
      </c>
    </row>
    <row r="785" customHeight="1" spans="1:2">
      <c r="A785" s="148" t="s">
        <v>700</v>
      </c>
      <c r="B785" s="147">
        <f>SUM(B786:B793)</f>
        <v>1704</v>
      </c>
    </row>
    <row r="786" customHeight="1" spans="1:2">
      <c r="A786" s="149" t="s">
        <v>701</v>
      </c>
      <c r="B786" s="147">
        <v>1611</v>
      </c>
    </row>
    <row r="787" customHeight="1" spans="1:2">
      <c r="A787" s="149" t="s">
        <v>702</v>
      </c>
      <c r="B787" s="147">
        <v>93</v>
      </c>
    </row>
    <row r="788" customHeight="1" spans="1:2">
      <c r="A788" s="149" t="s">
        <v>703</v>
      </c>
      <c r="B788" s="147"/>
    </row>
    <row r="789" customHeight="1" spans="1:2">
      <c r="A789" s="149" t="s">
        <v>704</v>
      </c>
      <c r="B789" s="147"/>
    </row>
    <row r="790" customHeight="1" spans="1:2">
      <c r="A790" s="149" t="s">
        <v>705</v>
      </c>
      <c r="B790" s="147"/>
    </row>
    <row r="791" customHeight="1" spans="1:2">
      <c r="A791" s="149" t="s">
        <v>706</v>
      </c>
      <c r="B791" s="147"/>
    </row>
    <row r="792" customHeight="1" spans="1:2">
      <c r="A792" s="149" t="s">
        <v>707</v>
      </c>
      <c r="B792" s="147"/>
    </row>
    <row r="793" customHeight="1" spans="1:2">
      <c r="A793" s="149" t="s">
        <v>708</v>
      </c>
      <c r="B793" s="147"/>
    </row>
    <row r="794" customHeight="1" spans="1:2">
      <c r="A794" s="148" t="s">
        <v>709</v>
      </c>
      <c r="B794" s="147">
        <f>SUM(B795:B800)</f>
        <v>0</v>
      </c>
    </row>
    <row r="795" customHeight="1" spans="1:2">
      <c r="A795" s="149" t="s">
        <v>710</v>
      </c>
      <c r="B795" s="147"/>
    </row>
    <row r="796" customHeight="1" spans="1:2">
      <c r="A796" s="149" t="s">
        <v>711</v>
      </c>
      <c r="B796" s="147"/>
    </row>
    <row r="797" customHeight="1" spans="1:2">
      <c r="A797" s="149" t="s">
        <v>712</v>
      </c>
      <c r="B797" s="147"/>
    </row>
    <row r="798" customHeight="1" spans="1:2">
      <c r="A798" s="149" t="s">
        <v>713</v>
      </c>
      <c r="B798" s="147"/>
    </row>
    <row r="799" customHeight="1" spans="1:2">
      <c r="A799" s="149" t="s">
        <v>714</v>
      </c>
      <c r="B799" s="147"/>
    </row>
    <row r="800" customHeight="1" spans="1:2">
      <c r="A800" s="149" t="s">
        <v>715</v>
      </c>
      <c r="B800" s="147"/>
    </row>
    <row r="801" customHeight="1" spans="1:2">
      <c r="A801" s="148" t="s">
        <v>716</v>
      </c>
      <c r="B801" s="147">
        <f>SUM(B802:B807)</f>
        <v>0</v>
      </c>
    </row>
    <row r="802" customHeight="1" spans="1:2">
      <c r="A802" s="149" t="s">
        <v>717</v>
      </c>
      <c r="B802" s="147"/>
    </row>
    <row r="803" customHeight="1" spans="1:2">
      <c r="A803" s="149" t="s">
        <v>718</v>
      </c>
      <c r="B803" s="147"/>
    </row>
    <row r="804" customHeight="1" spans="1:2">
      <c r="A804" s="149" t="s">
        <v>719</v>
      </c>
      <c r="B804" s="147"/>
    </row>
    <row r="805" customHeight="1" spans="1:2">
      <c r="A805" s="149" t="s">
        <v>720</v>
      </c>
      <c r="B805" s="147"/>
    </row>
    <row r="806" customHeight="1" spans="1:2">
      <c r="A806" s="149" t="s">
        <v>721</v>
      </c>
      <c r="B806" s="147"/>
    </row>
    <row r="807" customHeight="1" spans="1:2">
      <c r="A807" s="149" t="s">
        <v>722</v>
      </c>
      <c r="B807" s="147"/>
    </row>
    <row r="808" customHeight="1" spans="1:2">
      <c r="A808" s="148" t="s">
        <v>723</v>
      </c>
      <c r="B808" s="147">
        <f>SUM(B809:B810)</f>
        <v>0</v>
      </c>
    </row>
    <row r="809" customHeight="1" spans="1:2">
      <c r="A809" s="149" t="s">
        <v>724</v>
      </c>
      <c r="B809" s="147"/>
    </row>
    <row r="810" customHeight="1" spans="1:2">
      <c r="A810" s="149" t="s">
        <v>725</v>
      </c>
      <c r="B810" s="147"/>
    </row>
    <row r="811" customHeight="1" spans="1:2">
      <c r="A811" s="148" t="s">
        <v>726</v>
      </c>
      <c r="B811" s="147">
        <f>SUM(B812:B813)</f>
        <v>0</v>
      </c>
    </row>
    <row r="812" customHeight="1" spans="1:2">
      <c r="A812" s="149" t="s">
        <v>727</v>
      </c>
      <c r="B812" s="147"/>
    </row>
    <row r="813" customHeight="1" spans="1:2">
      <c r="A813" s="149" t="s">
        <v>728</v>
      </c>
      <c r="B813" s="147"/>
    </row>
    <row r="814" customHeight="1" spans="1:2">
      <c r="A814" s="148" t="s">
        <v>729</v>
      </c>
      <c r="B814" s="147">
        <f>B815</f>
        <v>0</v>
      </c>
    </row>
    <row r="815" customHeight="1" spans="1:2">
      <c r="A815" s="149" t="s">
        <v>730</v>
      </c>
      <c r="B815" s="147"/>
    </row>
    <row r="816" customHeight="1" spans="1:2">
      <c r="A816" s="148" t="s">
        <v>731</v>
      </c>
      <c r="B816" s="147">
        <f>B817</f>
        <v>0</v>
      </c>
    </row>
    <row r="817" customHeight="1" spans="1:2">
      <c r="A817" s="149" t="s">
        <v>732</v>
      </c>
      <c r="B817" s="147"/>
    </row>
    <row r="818" customHeight="1" spans="1:2">
      <c r="A818" s="148" t="s">
        <v>733</v>
      </c>
      <c r="B818" s="147">
        <f>SUM(B819:B823)</f>
        <v>0</v>
      </c>
    </row>
    <row r="819" customHeight="1" spans="1:2">
      <c r="A819" s="149" t="s">
        <v>734</v>
      </c>
      <c r="B819" s="147"/>
    </row>
    <row r="820" customHeight="1" spans="1:2">
      <c r="A820" s="149" t="s">
        <v>735</v>
      </c>
      <c r="B820" s="147"/>
    </row>
    <row r="821" customHeight="1" spans="1:2">
      <c r="A821" s="149" t="s">
        <v>736</v>
      </c>
      <c r="B821" s="147"/>
    </row>
    <row r="822" customHeight="1" spans="1:2">
      <c r="A822" s="149" t="s">
        <v>737</v>
      </c>
      <c r="B822" s="147"/>
    </row>
    <row r="823" customHeight="1" spans="1:2">
      <c r="A823" s="149" t="s">
        <v>738</v>
      </c>
      <c r="B823" s="147"/>
    </row>
    <row r="824" customHeight="1" spans="1:2">
      <c r="A824" s="148" t="s">
        <v>739</v>
      </c>
      <c r="B824" s="147">
        <f>B825</f>
        <v>0</v>
      </c>
    </row>
    <row r="825" customHeight="1" spans="1:2">
      <c r="A825" s="149" t="s">
        <v>740</v>
      </c>
      <c r="B825" s="147"/>
    </row>
    <row r="826" customHeight="1" spans="1:2">
      <c r="A826" s="148" t="s">
        <v>741</v>
      </c>
      <c r="B826" s="147">
        <f>B827</f>
        <v>0</v>
      </c>
    </row>
    <row r="827" customHeight="1" spans="1:2">
      <c r="A827" s="149" t="s">
        <v>742</v>
      </c>
      <c r="B827" s="147"/>
    </row>
    <row r="828" customHeight="1" spans="1:2">
      <c r="A828" s="148" t="s">
        <v>743</v>
      </c>
      <c r="B828" s="147">
        <f>SUM(B829:B838)</f>
        <v>0</v>
      </c>
    </row>
    <row r="829" customHeight="1" spans="1:2">
      <c r="A829" s="149" t="s">
        <v>148</v>
      </c>
      <c r="B829" s="147"/>
    </row>
    <row r="830" customHeight="1" spans="1:2">
      <c r="A830" s="149" t="s">
        <v>149</v>
      </c>
      <c r="B830" s="147"/>
    </row>
    <row r="831" customHeight="1" spans="1:2">
      <c r="A831" s="149" t="s">
        <v>150</v>
      </c>
      <c r="B831" s="147"/>
    </row>
    <row r="832" customHeight="1" spans="1:2">
      <c r="A832" s="149" t="s">
        <v>744</v>
      </c>
      <c r="B832" s="147"/>
    </row>
    <row r="833" customHeight="1" spans="1:2">
      <c r="A833" s="149" t="s">
        <v>745</v>
      </c>
      <c r="B833" s="147"/>
    </row>
    <row r="834" customHeight="1" spans="1:2">
      <c r="A834" s="149" t="s">
        <v>746</v>
      </c>
      <c r="B834" s="147"/>
    </row>
    <row r="835" customHeight="1" spans="1:2">
      <c r="A835" s="149" t="s">
        <v>188</v>
      </c>
      <c r="B835" s="147"/>
    </row>
    <row r="836" customHeight="1" spans="1:2">
      <c r="A836" s="149" t="s">
        <v>747</v>
      </c>
      <c r="B836" s="147"/>
    </row>
    <row r="837" customHeight="1" spans="1:2">
      <c r="A837" s="149" t="s">
        <v>157</v>
      </c>
      <c r="B837" s="147"/>
    </row>
    <row r="838" customHeight="1" spans="1:2">
      <c r="A838" s="149" t="s">
        <v>748</v>
      </c>
      <c r="B838" s="147"/>
    </row>
    <row r="839" customHeight="1" spans="1:2">
      <c r="A839" s="148" t="s">
        <v>749</v>
      </c>
      <c r="B839" s="147">
        <f>B840</f>
        <v>0</v>
      </c>
    </row>
    <row r="840" customHeight="1" spans="1:2">
      <c r="A840" s="149" t="s">
        <v>750</v>
      </c>
      <c r="B840" s="147"/>
    </row>
    <row r="841" customHeight="1" spans="1:2">
      <c r="A841" s="148" t="s">
        <v>129</v>
      </c>
      <c r="B841" s="147">
        <f>SUM(B842,B853,B855,B858,B860,B862)</f>
        <v>4011</v>
      </c>
    </row>
    <row r="842" customHeight="1" spans="1:2">
      <c r="A842" s="148" t="s">
        <v>751</v>
      </c>
      <c r="B842" s="147">
        <f>SUM(B843:B852)</f>
        <v>2076</v>
      </c>
    </row>
    <row r="843" customHeight="1" spans="1:2">
      <c r="A843" s="149" t="s">
        <v>148</v>
      </c>
      <c r="B843" s="147">
        <v>564</v>
      </c>
    </row>
    <row r="844" customHeight="1" spans="1:2">
      <c r="A844" s="149" t="s">
        <v>149</v>
      </c>
      <c r="B844" s="147"/>
    </row>
    <row r="845" customHeight="1" spans="1:2">
      <c r="A845" s="149" t="s">
        <v>150</v>
      </c>
      <c r="B845" s="147"/>
    </row>
    <row r="846" customHeight="1" spans="1:2">
      <c r="A846" s="149" t="s">
        <v>752</v>
      </c>
      <c r="B846" s="147">
        <v>1205</v>
      </c>
    </row>
    <row r="847" customHeight="1" spans="1:2">
      <c r="A847" s="149" t="s">
        <v>753</v>
      </c>
      <c r="B847" s="147"/>
    </row>
    <row r="848" customHeight="1" spans="1:2">
      <c r="A848" s="149" t="s">
        <v>754</v>
      </c>
      <c r="B848" s="147"/>
    </row>
    <row r="849" customHeight="1" spans="1:2">
      <c r="A849" s="149" t="s">
        <v>755</v>
      </c>
      <c r="B849" s="147"/>
    </row>
    <row r="850" customHeight="1" spans="1:2">
      <c r="A850" s="149" t="s">
        <v>756</v>
      </c>
      <c r="B850" s="147"/>
    </row>
    <row r="851" customHeight="1" spans="1:2">
      <c r="A851" s="149" t="s">
        <v>757</v>
      </c>
      <c r="B851" s="147"/>
    </row>
    <row r="852" customHeight="1" spans="1:2">
      <c r="A852" s="149" t="s">
        <v>758</v>
      </c>
      <c r="B852" s="147">
        <v>307</v>
      </c>
    </row>
    <row r="853" customHeight="1" spans="1:2">
      <c r="A853" s="148" t="s">
        <v>759</v>
      </c>
      <c r="B853" s="147">
        <f>B854</f>
        <v>62</v>
      </c>
    </row>
    <row r="854" customHeight="1" spans="1:2">
      <c r="A854" s="149" t="s">
        <v>760</v>
      </c>
      <c r="B854" s="147">
        <v>62</v>
      </c>
    </row>
    <row r="855" customHeight="1" spans="1:2">
      <c r="A855" s="148" t="s">
        <v>761</v>
      </c>
      <c r="B855" s="147">
        <f>SUM(B856:B857)</f>
        <v>1134</v>
      </c>
    </row>
    <row r="856" customHeight="1" spans="1:2">
      <c r="A856" s="149" t="s">
        <v>762</v>
      </c>
      <c r="B856" s="147">
        <v>1104</v>
      </c>
    </row>
    <row r="857" customHeight="1" spans="1:2">
      <c r="A857" s="149" t="s">
        <v>763</v>
      </c>
      <c r="B857" s="147">
        <v>30</v>
      </c>
    </row>
    <row r="858" customHeight="1" spans="1:2">
      <c r="A858" s="148" t="s">
        <v>764</v>
      </c>
      <c r="B858" s="147">
        <f t="shared" ref="B858:B862" si="0">B859</f>
        <v>552</v>
      </c>
    </row>
    <row r="859" customHeight="1" spans="1:2">
      <c r="A859" s="149" t="s">
        <v>765</v>
      </c>
      <c r="B859" s="147">
        <v>552</v>
      </c>
    </row>
    <row r="860" customHeight="1" spans="1:2">
      <c r="A860" s="148" t="s">
        <v>766</v>
      </c>
      <c r="B860" s="147">
        <f t="shared" si="0"/>
        <v>187</v>
      </c>
    </row>
    <row r="861" customHeight="1" spans="1:2">
      <c r="A861" s="149" t="s">
        <v>767</v>
      </c>
      <c r="B861" s="147">
        <v>187</v>
      </c>
    </row>
    <row r="862" customHeight="1" spans="1:2">
      <c r="A862" s="148" t="s">
        <v>768</v>
      </c>
      <c r="B862" s="147">
        <f t="shared" si="0"/>
        <v>0</v>
      </c>
    </row>
    <row r="863" customHeight="1" spans="1:2">
      <c r="A863" s="149" t="s">
        <v>769</v>
      </c>
      <c r="B863" s="147"/>
    </row>
    <row r="864" customHeight="1" spans="1:2">
      <c r="A864" s="148" t="s">
        <v>130</v>
      </c>
      <c r="B864" s="147">
        <f>SUM(B865,B891,B914,B942,B953,B960,B966,B969)</f>
        <v>2532</v>
      </c>
    </row>
    <row r="865" customHeight="1" spans="1:2">
      <c r="A865" s="148" t="s">
        <v>770</v>
      </c>
      <c r="B865" s="147">
        <f>SUM(B866:B890)</f>
        <v>1286</v>
      </c>
    </row>
    <row r="866" customHeight="1" spans="1:2">
      <c r="A866" s="149" t="s">
        <v>148</v>
      </c>
      <c r="B866" s="147"/>
    </row>
    <row r="867" customHeight="1" spans="1:2">
      <c r="A867" s="149" t="s">
        <v>149</v>
      </c>
      <c r="B867" s="147"/>
    </row>
    <row r="868" customHeight="1" spans="1:2">
      <c r="A868" s="149" t="s">
        <v>150</v>
      </c>
      <c r="B868" s="147"/>
    </row>
    <row r="869" customHeight="1" spans="1:2">
      <c r="A869" s="149" t="s">
        <v>157</v>
      </c>
      <c r="B869" s="147"/>
    </row>
    <row r="870" customHeight="1" spans="1:2">
      <c r="A870" s="149" t="s">
        <v>771</v>
      </c>
      <c r="B870" s="147"/>
    </row>
    <row r="871" customHeight="1" spans="1:2">
      <c r="A871" s="149" t="s">
        <v>772</v>
      </c>
      <c r="B871" s="147"/>
    </row>
    <row r="872" customHeight="1" spans="1:2">
      <c r="A872" s="149" t="s">
        <v>773</v>
      </c>
      <c r="B872" s="147">
        <v>35</v>
      </c>
    </row>
    <row r="873" customHeight="1" spans="1:2">
      <c r="A873" s="149" t="s">
        <v>774</v>
      </c>
      <c r="B873" s="147"/>
    </row>
    <row r="874" customHeight="1" spans="1:2">
      <c r="A874" s="149" t="s">
        <v>775</v>
      </c>
      <c r="B874" s="147"/>
    </row>
    <row r="875" customHeight="1" spans="1:2">
      <c r="A875" s="149" t="s">
        <v>776</v>
      </c>
      <c r="B875" s="147"/>
    </row>
    <row r="876" customHeight="1" spans="1:2">
      <c r="A876" s="149" t="s">
        <v>777</v>
      </c>
      <c r="B876" s="147"/>
    </row>
    <row r="877" customHeight="1" spans="1:2">
      <c r="A877" s="149" t="s">
        <v>778</v>
      </c>
      <c r="B877" s="147"/>
    </row>
    <row r="878" customHeight="1" spans="1:2">
      <c r="A878" s="149" t="s">
        <v>779</v>
      </c>
      <c r="B878" s="147"/>
    </row>
    <row r="879" customHeight="1" spans="1:2">
      <c r="A879" s="149" t="s">
        <v>780</v>
      </c>
      <c r="B879" s="147">
        <v>430</v>
      </c>
    </row>
    <row r="880" customHeight="1" spans="1:2">
      <c r="A880" s="149" t="s">
        <v>781</v>
      </c>
      <c r="B880" s="147"/>
    </row>
    <row r="881" customHeight="1" spans="1:2">
      <c r="A881" s="149" t="s">
        <v>782</v>
      </c>
      <c r="B881" s="147">
        <v>26</v>
      </c>
    </row>
    <row r="882" customHeight="1" spans="1:2">
      <c r="A882" s="149" t="s">
        <v>783</v>
      </c>
      <c r="B882" s="147">
        <v>607</v>
      </c>
    </row>
    <row r="883" customHeight="1" spans="1:2">
      <c r="A883" s="149" t="s">
        <v>784</v>
      </c>
      <c r="B883" s="147"/>
    </row>
    <row r="884" customHeight="1" spans="1:2">
      <c r="A884" s="149" t="s">
        <v>785</v>
      </c>
      <c r="B884" s="147"/>
    </row>
    <row r="885" customHeight="1" spans="1:2">
      <c r="A885" s="149" t="s">
        <v>786</v>
      </c>
      <c r="B885" s="147"/>
    </row>
    <row r="886" customHeight="1" spans="1:2">
      <c r="A886" s="149" t="s">
        <v>787</v>
      </c>
      <c r="B886" s="147"/>
    </row>
    <row r="887" customHeight="1" spans="1:2">
      <c r="A887" s="149" t="s">
        <v>788</v>
      </c>
      <c r="B887" s="147"/>
    </row>
    <row r="888" customHeight="1" spans="1:2">
      <c r="A888" s="149" t="s">
        <v>789</v>
      </c>
      <c r="B888" s="147"/>
    </row>
    <row r="889" customHeight="1" spans="1:2">
      <c r="A889" s="149" t="s">
        <v>790</v>
      </c>
      <c r="B889" s="147"/>
    </row>
    <row r="890" customHeight="1" spans="1:2">
      <c r="A890" s="149" t="s">
        <v>791</v>
      </c>
      <c r="B890" s="147">
        <v>188</v>
      </c>
    </row>
    <row r="891" customHeight="1" spans="1:2">
      <c r="A891" s="148" t="s">
        <v>792</v>
      </c>
      <c r="B891" s="147">
        <f>SUM(B892:B913)</f>
        <v>0</v>
      </c>
    </row>
    <row r="892" customHeight="1" spans="1:2">
      <c r="A892" s="149" t="s">
        <v>148</v>
      </c>
      <c r="B892" s="147"/>
    </row>
    <row r="893" customHeight="1" spans="1:2">
      <c r="A893" s="149" t="s">
        <v>149</v>
      </c>
      <c r="B893" s="147"/>
    </row>
    <row r="894" customHeight="1" spans="1:2">
      <c r="A894" s="149" t="s">
        <v>150</v>
      </c>
      <c r="B894" s="147"/>
    </row>
    <row r="895" customHeight="1" spans="1:2">
      <c r="A895" s="149" t="s">
        <v>793</v>
      </c>
      <c r="B895" s="147"/>
    </row>
    <row r="896" customHeight="1" spans="1:2">
      <c r="A896" s="149" t="s">
        <v>794</v>
      </c>
      <c r="B896" s="147"/>
    </row>
    <row r="897" customHeight="1" spans="1:2">
      <c r="A897" s="149" t="s">
        <v>795</v>
      </c>
      <c r="B897" s="147"/>
    </row>
    <row r="898" customHeight="1" spans="1:2">
      <c r="A898" s="149" t="s">
        <v>796</v>
      </c>
      <c r="B898" s="147"/>
    </row>
    <row r="899" customHeight="1" spans="1:2">
      <c r="A899" s="149" t="s">
        <v>797</v>
      </c>
      <c r="B899" s="147"/>
    </row>
    <row r="900" customHeight="1" spans="1:2">
      <c r="A900" s="149" t="s">
        <v>798</v>
      </c>
      <c r="B900" s="147"/>
    </row>
    <row r="901" customHeight="1" spans="1:2">
      <c r="A901" s="149" t="s">
        <v>799</v>
      </c>
      <c r="B901" s="147"/>
    </row>
    <row r="902" customHeight="1" spans="1:2">
      <c r="A902" s="149" t="s">
        <v>800</v>
      </c>
      <c r="B902" s="147"/>
    </row>
    <row r="903" customHeight="1" spans="1:2">
      <c r="A903" s="149" t="s">
        <v>801</v>
      </c>
      <c r="B903" s="147"/>
    </row>
    <row r="904" customHeight="1" spans="1:2">
      <c r="A904" s="149" t="s">
        <v>802</v>
      </c>
      <c r="B904" s="147"/>
    </row>
    <row r="905" customHeight="1" spans="1:2">
      <c r="A905" s="149" t="s">
        <v>803</v>
      </c>
      <c r="B905" s="147"/>
    </row>
    <row r="906" customHeight="1" spans="1:2">
      <c r="A906" s="149" t="s">
        <v>804</v>
      </c>
      <c r="B906" s="147"/>
    </row>
    <row r="907" customHeight="1" spans="1:2">
      <c r="A907" s="149" t="s">
        <v>805</v>
      </c>
      <c r="B907" s="147"/>
    </row>
    <row r="908" customHeight="1" spans="1:2">
      <c r="A908" s="149" t="s">
        <v>806</v>
      </c>
      <c r="B908" s="147"/>
    </row>
    <row r="909" customHeight="1" spans="1:2">
      <c r="A909" s="149" t="s">
        <v>807</v>
      </c>
      <c r="B909" s="147"/>
    </row>
    <row r="910" customHeight="1" spans="1:2">
      <c r="A910" s="149" t="s">
        <v>808</v>
      </c>
      <c r="B910" s="147"/>
    </row>
    <row r="911" customHeight="1" spans="1:2">
      <c r="A911" s="149" t="s">
        <v>777</v>
      </c>
      <c r="B911" s="147"/>
    </row>
    <row r="912" customHeight="1" spans="1:2">
      <c r="A912" s="149" t="s">
        <v>809</v>
      </c>
      <c r="B912" s="147"/>
    </row>
    <row r="913" customHeight="1" spans="1:2">
      <c r="A913" s="149" t="s">
        <v>810</v>
      </c>
      <c r="B913" s="147"/>
    </row>
    <row r="914" customHeight="1" spans="1:2">
      <c r="A914" s="148" t="s">
        <v>811</v>
      </c>
      <c r="B914" s="147">
        <f>SUM(B915:B941)</f>
        <v>32</v>
      </c>
    </row>
    <row r="915" customHeight="1" spans="1:2">
      <c r="A915" s="149" t="s">
        <v>148</v>
      </c>
      <c r="B915" s="147"/>
    </row>
    <row r="916" customHeight="1" spans="1:2">
      <c r="A916" s="149" t="s">
        <v>149</v>
      </c>
      <c r="B916" s="147"/>
    </row>
    <row r="917" customHeight="1" spans="1:2">
      <c r="A917" s="149" t="s">
        <v>150</v>
      </c>
      <c r="B917" s="147"/>
    </row>
    <row r="918" customHeight="1" spans="1:2">
      <c r="A918" s="149" t="s">
        <v>812</v>
      </c>
      <c r="B918" s="147"/>
    </row>
    <row r="919" customHeight="1" spans="1:2">
      <c r="A919" s="149" t="s">
        <v>813</v>
      </c>
      <c r="B919" s="147"/>
    </row>
    <row r="920" customHeight="1" spans="1:2">
      <c r="A920" s="149" t="s">
        <v>814</v>
      </c>
      <c r="B920" s="147">
        <v>30</v>
      </c>
    </row>
    <row r="921" customHeight="1" spans="1:2">
      <c r="A921" s="149" t="s">
        <v>815</v>
      </c>
      <c r="B921" s="147"/>
    </row>
    <row r="922" customHeight="1" spans="1:2">
      <c r="A922" s="149" t="s">
        <v>816</v>
      </c>
      <c r="B922" s="147"/>
    </row>
    <row r="923" customHeight="1" spans="1:2">
      <c r="A923" s="149" t="s">
        <v>817</v>
      </c>
      <c r="B923" s="147"/>
    </row>
    <row r="924" customHeight="1" spans="1:2">
      <c r="A924" s="149" t="s">
        <v>818</v>
      </c>
      <c r="B924" s="147"/>
    </row>
    <row r="925" customHeight="1" spans="1:2">
      <c r="A925" s="149" t="s">
        <v>819</v>
      </c>
      <c r="B925" s="147"/>
    </row>
    <row r="926" customHeight="1" spans="1:2">
      <c r="A926" s="149" t="s">
        <v>820</v>
      </c>
      <c r="B926" s="147"/>
    </row>
    <row r="927" customHeight="1" spans="1:2">
      <c r="A927" s="149" t="s">
        <v>821</v>
      </c>
      <c r="B927" s="147"/>
    </row>
    <row r="928" customHeight="1" spans="1:2">
      <c r="A928" s="149" t="s">
        <v>822</v>
      </c>
      <c r="B928" s="147">
        <v>2</v>
      </c>
    </row>
    <row r="929" customHeight="1" spans="1:2">
      <c r="A929" s="149" t="s">
        <v>823</v>
      </c>
      <c r="B929" s="147"/>
    </row>
    <row r="930" customHeight="1" spans="1:2">
      <c r="A930" s="149" t="s">
        <v>824</v>
      </c>
      <c r="B930" s="147"/>
    </row>
    <row r="931" customHeight="1" spans="1:2">
      <c r="A931" s="149" t="s">
        <v>825</v>
      </c>
      <c r="B931" s="147"/>
    </row>
    <row r="932" customHeight="1" spans="1:2">
      <c r="A932" s="149" t="s">
        <v>826</v>
      </c>
      <c r="B932" s="147"/>
    </row>
    <row r="933" customHeight="1" spans="1:2">
      <c r="A933" s="149" t="s">
        <v>827</v>
      </c>
      <c r="B933" s="147"/>
    </row>
    <row r="934" customHeight="1" spans="1:2">
      <c r="A934" s="149" t="s">
        <v>828</v>
      </c>
      <c r="B934" s="147"/>
    </row>
    <row r="935" customHeight="1" spans="1:2">
      <c r="A935" s="149" t="s">
        <v>829</v>
      </c>
      <c r="B935" s="147"/>
    </row>
    <row r="936" customHeight="1" spans="1:2">
      <c r="A936" s="149" t="s">
        <v>804</v>
      </c>
      <c r="B936" s="147"/>
    </row>
    <row r="937" customHeight="1" spans="1:2">
      <c r="A937" s="149" t="s">
        <v>830</v>
      </c>
      <c r="B937" s="147"/>
    </row>
    <row r="938" customHeight="1" spans="1:2">
      <c r="A938" s="149" t="s">
        <v>831</v>
      </c>
      <c r="B938" s="147"/>
    </row>
    <row r="939" customHeight="1" spans="1:2">
      <c r="A939" s="149" t="s">
        <v>832</v>
      </c>
      <c r="B939" s="147"/>
    </row>
    <row r="940" customHeight="1" spans="1:2">
      <c r="A940" s="149" t="s">
        <v>833</v>
      </c>
      <c r="B940" s="147"/>
    </row>
    <row r="941" customHeight="1" spans="1:2">
      <c r="A941" s="149" t="s">
        <v>834</v>
      </c>
      <c r="B941" s="147"/>
    </row>
    <row r="942" customHeight="1" spans="1:2">
      <c r="A942" s="148" t="s">
        <v>835</v>
      </c>
      <c r="B942" s="147">
        <f>SUM(B943:B952)</f>
        <v>50</v>
      </c>
    </row>
    <row r="943" customHeight="1" spans="1:2">
      <c r="A943" s="149" t="s">
        <v>148</v>
      </c>
      <c r="B943" s="147"/>
    </row>
    <row r="944" customHeight="1" spans="1:2">
      <c r="A944" s="149" t="s">
        <v>149</v>
      </c>
      <c r="B944" s="147"/>
    </row>
    <row r="945" customHeight="1" spans="1:2">
      <c r="A945" s="149" t="s">
        <v>150</v>
      </c>
      <c r="B945" s="147"/>
    </row>
    <row r="946" customHeight="1" spans="1:2">
      <c r="A946" s="149" t="s">
        <v>836</v>
      </c>
      <c r="B946" s="147"/>
    </row>
    <row r="947" customHeight="1" spans="1:2">
      <c r="A947" s="149" t="s">
        <v>837</v>
      </c>
      <c r="B947" s="147">
        <v>50</v>
      </c>
    </row>
    <row r="948" customHeight="1" spans="1:2">
      <c r="A948" s="149" t="s">
        <v>838</v>
      </c>
      <c r="B948" s="147"/>
    </row>
    <row r="949" customHeight="1" spans="1:2">
      <c r="A949" s="149" t="s">
        <v>839</v>
      </c>
      <c r="B949" s="147"/>
    </row>
    <row r="950" customHeight="1" spans="1:2">
      <c r="A950" s="149" t="s">
        <v>840</v>
      </c>
      <c r="B950" s="147"/>
    </row>
    <row r="951" customHeight="1" spans="1:2">
      <c r="A951" s="149" t="s">
        <v>157</v>
      </c>
      <c r="B951" s="147"/>
    </row>
    <row r="952" customHeight="1" spans="1:2">
      <c r="A952" s="149" t="s">
        <v>841</v>
      </c>
      <c r="B952" s="147"/>
    </row>
    <row r="953" customHeight="1" spans="1:2">
      <c r="A953" s="148" t="s">
        <v>842</v>
      </c>
      <c r="B953" s="147">
        <f>SUM(B954:B959)</f>
        <v>1164</v>
      </c>
    </row>
    <row r="954" customHeight="1" spans="1:2">
      <c r="A954" s="149" t="s">
        <v>843</v>
      </c>
      <c r="B954" s="147">
        <v>48</v>
      </c>
    </row>
    <row r="955" customHeight="1" spans="1:2">
      <c r="A955" s="149" t="s">
        <v>844</v>
      </c>
      <c r="B955" s="147"/>
    </row>
    <row r="956" customHeight="1" spans="1:2">
      <c r="A956" s="149" t="s">
        <v>845</v>
      </c>
      <c r="B956" s="147">
        <v>1112</v>
      </c>
    </row>
    <row r="957" customHeight="1" spans="1:2">
      <c r="A957" s="149" t="s">
        <v>846</v>
      </c>
      <c r="B957" s="147"/>
    </row>
    <row r="958" customHeight="1" spans="1:2">
      <c r="A958" s="149" t="s">
        <v>847</v>
      </c>
      <c r="B958" s="147">
        <v>4</v>
      </c>
    </row>
    <row r="959" customHeight="1" spans="1:2">
      <c r="A959" s="149" t="s">
        <v>848</v>
      </c>
      <c r="B959" s="147"/>
    </row>
    <row r="960" customHeight="1" spans="1:2">
      <c r="A960" s="148" t="s">
        <v>849</v>
      </c>
      <c r="B960" s="147">
        <f>SUM(B961:B965)</f>
        <v>0</v>
      </c>
    </row>
    <row r="961" customHeight="1" spans="1:2">
      <c r="A961" s="149" t="s">
        <v>850</v>
      </c>
      <c r="B961" s="147"/>
    </row>
    <row r="962" customHeight="1" spans="1:2">
      <c r="A962" s="149" t="s">
        <v>851</v>
      </c>
      <c r="B962" s="147"/>
    </row>
    <row r="963" customHeight="1" spans="1:2">
      <c r="A963" s="149" t="s">
        <v>852</v>
      </c>
      <c r="B963" s="147"/>
    </row>
    <row r="964" customHeight="1" spans="1:2">
      <c r="A964" s="149" t="s">
        <v>853</v>
      </c>
      <c r="B964" s="147"/>
    </row>
    <row r="965" customHeight="1" spans="1:2">
      <c r="A965" s="149" t="s">
        <v>854</v>
      </c>
      <c r="B965" s="147"/>
    </row>
    <row r="966" customHeight="1" spans="1:2">
      <c r="A966" s="148" t="s">
        <v>855</v>
      </c>
      <c r="B966" s="147">
        <f>SUM(B967:B968)</f>
        <v>0</v>
      </c>
    </row>
    <row r="967" customHeight="1" spans="1:2">
      <c r="A967" s="149" t="s">
        <v>856</v>
      </c>
      <c r="B967" s="147"/>
    </row>
    <row r="968" customHeight="1" spans="1:2">
      <c r="A968" s="149" t="s">
        <v>857</v>
      </c>
      <c r="B968" s="147"/>
    </row>
    <row r="969" customHeight="1" spans="1:2">
      <c r="A969" s="148" t="s">
        <v>858</v>
      </c>
      <c r="B969" s="147">
        <f>B970+B971</f>
        <v>0</v>
      </c>
    </row>
    <row r="970" customHeight="1" spans="1:2">
      <c r="A970" s="149" t="s">
        <v>859</v>
      </c>
      <c r="B970" s="147"/>
    </row>
    <row r="971" customHeight="1" spans="1:2">
      <c r="A971" s="149" t="s">
        <v>860</v>
      </c>
      <c r="B971" s="147"/>
    </row>
    <row r="972" customHeight="1" spans="1:2">
      <c r="A972" s="148" t="s">
        <v>131</v>
      </c>
      <c r="B972" s="147">
        <f>SUM(B973,B994,B1004,B1014,B1021)</f>
        <v>0</v>
      </c>
    </row>
    <row r="973" customHeight="1" spans="1:2">
      <c r="A973" s="148" t="s">
        <v>861</v>
      </c>
      <c r="B973" s="147">
        <f>SUM(B974:B993)</f>
        <v>0</v>
      </c>
    </row>
    <row r="974" customHeight="1" spans="1:2">
      <c r="A974" s="149" t="s">
        <v>148</v>
      </c>
      <c r="B974" s="147"/>
    </row>
    <row r="975" customHeight="1" spans="1:2">
      <c r="A975" s="149" t="s">
        <v>149</v>
      </c>
      <c r="B975" s="147"/>
    </row>
    <row r="976" customHeight="1" spans="1:2">
      <c r="A976" s="149" t="s">
        <v>150</v>
      </c>
      <c r="B976" s="147"/>
    </row>
    <row r="977" customHeight="1" spans="1:2">
      <c r="A977" s="149" t="s">
        <v>862</v>
      </c>
      <c r="B977" s="147"/>
    </row>
    <row r="978" customHeight="1" spans="1:2">
      <c r="A978" s="149" t="s">
        <v>863</v>
      </c>
      <c r="B978" s="147"/>
    </row>
    <row r="979" customHeight="1" spans="1:2">
      <c r="A979" s="149" t="s">
        <v>864</v>
      </c>
      <c r="B979" s="147"/>
    </row>
    <row r="980" customHeight="1" spans="1:2">
      <c r="A980" s="149" t="s">
        <v>865</v>
      </c>
      <c r="B980" s="147"/>
    </row>
    <row r="981" customHeight="1" spans="1:2">
      <c r="A981" s="149" t="s">
        <v>866</v>
      </c>
      <c r="B981" s="147"/>
    </row>
    <row r="982" customHeight="1" spans="1:2">
      <c r="A982" s="149" t="s">
        <v>867</v>
      </c>
      <c r="B982" s="147"/>
    </row>
    <row r="983" customHeight="1" spans="1:2">
      <c r="A983" s="149" t="s">
        <v>868</v>
      </c>
      <c r="B983" s="147"/>
    </row>
    <row r="984" customHeight="1" spans="1:2">
      <c r="A984" s="149" t="s">
        <v>869</v>
      </c>
      <c r="B984" s="147"/>
    </row>
    <row r="985" customHeight="1" spans="1:2">
      <c r="A985" s="149" t="s">
        <v>870</v>
      </c>
      <c r="B985" s="147"/>
    </row>
    <row r="986" customHeight="1" spans="1:2">
      <c r="A986" s="149" t="s">
        <v>871</v>
      </c>
      <c r="B986" s="147"/>
    </row>
    <row r="987" customHeight="1" spans="1:2">
      <c r="A987" s="149" t="s">
        <v>872</v>
      </c>
      <c r="B987" s="147"/>
    </row>
    <row r="988" customHeight="1" spans="1:2">
      <c r="A988" s="149" t="s">
        <v>873</v>
      </c>
      <c r="B988" s="147"/>
    </row>
    <row r="989" customHeight="1" spans="1:2">
      <c r="A989" s="149" t="s">
        <v>874</v>
      </c>
      <c r="B989" s="147"/>
    </row>
    <row r="990" customHeight="1" spans="1:2">
      <c r="A990" s="149" t="s">
        <v>875</v>
      </c>
      <c r="B990" s="147"/>
    </row>
    <row r="991" customHeight="1" spans="1:2">
      <c r="A991" s="149" t="s">
        <v>876</v>
      </c>
      <c r="B991" s="147"/>
    </row>
    <row r="992" customHeight="1" spans="1:2">
      <c r="A992" s="149" t="s">
        <v>877</v>
      </c>
      <c r="B992" s="147"/>
    </row>
    <row r="993" customHeight="1" spans="1:2">
      <c r="A993" s="149" t="s">
        <v>878</v>
      </c>
      <c r="B993" s="147"/>
    </row>
    <row r="994" customHeight="1" spans="1:2">
      <c r="A994" s="148" t="s">
        <v>879</v>
      </c>
      <c r="B994" s="147">
        <f>SUM(B995:B1003)</f>
        <v>0</v>
      </c>
    </row>
    <row r="995" customHeight="1" spans="1:2">
      <c r="A995" s="149" t="s">
        <v>148</v>
      </c>
      <c r="B995" s="147"/>
    </row>
    <row r="996" customHeight="1" spans="1:2">
      <c r="A996" s="149" t="s">
        <v>149</v>
      </c>
      <c r="B996" s="147"/>
    </row>
    <row r="997" customHeight="1" spans="1:2">
      <c r="A997" s="149" t="s">
        <v>150</v>
      </c>
      <c r="B997" s="147"/>
    </row>
    <row r="998" customHeight="1" spans="1:2">
      <c r="A998" s="149" t="s">
        <v>880</v>
      </c>
      <c r="B998" s="147"/>
    </row>
    <row r="999" customHeight="1" spans="1:2">
      <c r="A999" s="149" t="s">
        <v>881</v>
      </c>
      <c r="B999" s="147"/>
    </row>
    <row r="1000" customHeight="1" spans="1:2">
      <c r="A1000" s="149" t="s">
        <v>882</v>
      </c>
      <c r="B1000" s="147"/>
    </row>
    <row r="1001" customHeight="1" spans="1:2">
      <c r="A1001" s="149" t="s">
        <v>883</v>
      </c>
      <c r="B1001" s="147"/>
    </row>
    <row r="1002" customHeight="1" spans="1:2">
      <c r="A1002" s="149" t="s">
        <v>884</v>
      </c>
      <c r="B1002" s="147"/>
    </row>
    <row r="1003" customHeight="1" spans="1:2">
      <c r="A1003" s="149" t="s">
        <v>885</v>
      </c>
      <c r="B1003" s="147"/>
    </row>
    <row r="1004" customHeight="1" spans="1:2">
      <c r="A1004" s="148" t="s">
        <v>886</v>
      </c>
      <c r="B1004" s="147">
        <f>SUM(B1005:B1013)</f>
        <v>0</v>
      </c>
    </row>
    <row r="1005" customHeight="1" spans="1:2">
      <c r="A1005" s="149" t="s">
        <v>148</v>
      </c>
      <c r="B1005" s="147"/>
    </row>
    <row r="1006" customHeight="1" spans="1:2">
      <c r="A1006" s="149" t="s">
        <v>149</v>
      </c>
      <c r="B1006" s="147"/>
    </row>
    <row r="1007" customHeight="1" spans="1:2">
      <c r="A1007" s="149" t="s">
        <v>150</v>
      </c>
      <c r="B1007" s="147"/>
    </row>
    <row r="1008" customHeight="1" spans="1:2">
      <c r="A1008" s="149" t="s">
        <v>887</v>
      </c>
      <c r="B1008" s="147"/>
    </row>
    <row r="1009" customHeight="1" spans="1:2">
      <c r="A1009" s="149" t="s">
        <v>888</v>
      </c>
      <c r="B1009" s="147"/>
    </row>
    <row r="1010" customHeight="1" spans="1:2">
      <c r="A1010" s="149" t="s">
        <v>889</v>
      </c>
      <c r="B1010" s="147"/>
    </row>
    <row r="1011" customHeight="1" spans="1:2">
      <c r="A1011" s="149" t="s">
        <v>890</v>
      </c>
      <c r="B1011" s="147"/>
    </row>
    <row r="1012" customHeight="1" spans="1:2">
      <c r="A1012" s="149" t="s">
        <v>891</v>
      </c>
      <c r="B1012" s="147"/>
    </row>
    <row r="1013" customHeight="1" spans="1:2">
      <c r="A1013" s="149" t="s">
        <v>892</v>
      </c>
      <c r="B1013" s="147"/>
    </row>
    <row r="1014" customHeight="1" spans="1:2">
      <c r="A1014" s="148" t="s">
        <v>893</v>
      </c>
      <c r="B1014" s="147">
        <f>SUM(B1015:B1020)</f>
        <v>0</v>
      </c>
    </row>
    <row r="1015" customHeight="1" spans="1:2">
      <c r="A1015" s="149" t="s">
        <v>148</v>
      </c>
      <c r="B1015" s="147"/>
    </row>
    <row r="1016" customHeight="1" spans="1:2">
      <c r="A1016" s="149" t="s">
        <v>149</v>
      </c>
      <c r="B1016" s="147"/>
    </row>
    <row r="1017" customHeight="1" spans="1:2">
      <c r="A1017" s="149" t="s">
        <v>150</v>
      </c>
      <c r="B1017" s="147"/>
    </row>
    <row r="1018" customHeight="1" spans="1:2">
      <c r="A1018" s="149" t="s">
        <v>884</v>
      </c>
      <c r="B1018" s="147"/>
    </row>
    <row r="1019" customHeight="1" spans="1:2">
      <c r="A1019" s="149" t="s">
        <v>894</v>
      </c>
      <c r="B1019" s="147"/>
    </row>
    <row r="1020" customHeight="1" spans="1:2">
      <c r="A1020" s="149" t="s">
        <v>895</v>
      </c>
      <c r="B1020" s="147"/>
    </row>
    <row r="1021" customHeight="1" spans="1:2">
      <c r="A1021" s="148" t="s">
        <v>896</v>
      </c>
      <c r="B1021" s="147">
        <f>SUM(B1022:B1023)</f>
        <v>0</v>
      </c>
    </row>
    <row r="1022" customHeight="1" spans="1:2">
      <c r="A1022" s="149" t="s">
        <v>897</v>
      </c>
      <c r="B1022" s="147"/>
    </row>
    <row r="1023" customHeight="1" spans="1:2">
      <c r="A1023" s="149" t="s">
        <v>898</v>
      </c>
      <c r="B1023" s="147"/>
    </row>
    <row r="1024" customHeight="1" spans="1:2">
      <c r="A1024" s="148" t="s">
        <v>132</v>
      </c>
      <c r="B1024" s="147">
        <f>SUM(B1025,B1035,B1051,B1056,B1067,B1074,B1082)</f>
        <v>66</v>
      </c>
    </row>
    <row r="1025" customHeight="1" spans="1:2">
      <c r="A1025" s="148" t="s">
        <v>899</v>
      </c>
      <c r="B1025" s="147">
        <f>SUM(B1026:B1034)</f>
        <v>0</v>
      </c>
    </row>
    <row r="1026" customHeight="1" spans="1:2">
      <c r="A1026" s="149" t="s">
        <v>148</v>
      </c>
      <c r="B1026" s="147"/>
    </row>
    <row r="1027" customHeight="1" spans="1:2">
      <c r="A1027" s="149" t="s">
        <v>149</v>
      </c>
      <c r="B1027" s="147"/>
    </row>
    <row r="1028" customHeight="1" spans="1:2">
      <c r="A1028" s="149" t="s">
        <v>150</v>
      </c>
      <c r="B1028" s="147"/>
    </row>
    <row r="1029" customHeight="1" spans="1:2">
      <c r="A1029" s="149" t="s">
        <v>900</v>
      </c>
      <c r="B1029" s="147"/>
    </row>
    <row r="1030" customHeight="1" spans="1:2">
      <c r="A1030" s="149" t="s">
        <v>901</v>
      </c>
      <c r="B1030" s="147"/>
    </row>
    <row r="1031" customHeight="1" spans="1:2">
      <c r="A1031" s="149" t="s">
        <v>902</v>
      </c>
      <c r="B1031" s="147"/>
    </row>
    <row r="1032" customHeight="1" spans="1:2">
      <c r="A1032" s="149" t="s">
        <v>903</v>
      </c>
      <c r="B1032" s="147"/>
    </row>
    <row r="1033" customHeight="1" spans="1:2">
      <c r="A1033" s="149" t="s">
        <v>904</v>
      </c>
      <c r="B1033" s="147"/>
    </row>
    <row r="1034" customHeight="1" spans="1:2">
      <c r="A1034" s="149" t="s">
        <v>905</v>
      </c>
      <c r="B1034" s="147"/>
    </row>
    <row r="1035" customHeight="1" spans="1:2">
      <c r="A1035" s="148" t="s">
        <v>906</v>
      </c>
      <c r="B1035" s="147">
        <f>SUM(B1036:B1050)</f>
        <v>0</v>
      </c>
    </row>
    <row r="1036" customHeight="1" spans="1:2">
      <c r="A1036" s="149" t="s">
        <v>148</v>
      </c>
      <c r="B1036" s="147"/>
    </row>
    <row r="1037" customHeight="1" spans="1:2">
      <c r="A1037" s="149" t="s">
        <v>149</v>
      </c>
      <c r="B1037" s="147"/>
    </row>
    <row r="1038" customHeight="1" spans="1:2">
      <c r="A1038" s="149" t="s">
        <v>150</v>
      </c>
      <c r="B1038" s="147"/>
    </row>
    <row r="1039" customHeight="1" spans="1:2">
      <c r="A1039" s="149" t="s">
        <v>907</v>
      </c>
      <c r="B1039" s="147"/>
    </row>
    <row r="1040" customHeight="1" spans="1:2">
      <c r="A1040" s="149" t="s">
        <v>908</v>
      </c>
      <c r="B1040" s="147"/>
    </row>
    <row r="1041" customHeight="1" spans="1:2">
      <c r="A1041" s="149" t="s">
        <v>909</v>
      </c>
      <c r="B1041" s="147"/>
    </row>
    <row r="1042" customHeight="1" spans="1:2">
      <c r="A1042" s="149" t="s">
        <v>910</v>
      </c>
      <c r="B1042" s="147"/>
    </row>
    <row r="1043" customHeight="1" spans="1:2">
      <c r="A1043" s="149" t="s">
        <v>911</v>
      </c>
      <c r="B1043" s="147"/>
    </row>
    <row r="1044" customHeight="1" spans="1:2">
      <c r="A1044" s="149" t="s">
        <v>912</v>
      </c>
      <c r="B1044" s="147"/>
    </row>
    <row r="1045" customHeight="1" spans="1:2">
      <c r="A1045" s="149" t="s">
        <v>913</v>
      </c>
      <c r="B1045" s="147"/>
    </row>
    <row r="1046" customHeight="1" spans="1:2">
      <c r="A1046" s="149" t="s">
        <v>914</v>
      </c>
      <c r="B1046" s="147"/>
    </row>
    <row r="1047" customHeight="1" spans="1:2">
      <c r="A1047" s="149" t="s">
        <v>915</v>
      </c>
      <c r="B1047" s="147"/>
    </row>
    <row r="1048" customHeight="1" spans="1:2">
      <c r="A1048" s="149" t="s">
        <v>916</v>
      </c>
      <c r="B1048" s="147"/>
    </row>
    <row r="1049" customHeight="1" spans="1:2">
      <c r="A1049" s="149" t="s">
        <v>917</v>
      </c>
      <c r="B1049" s="147"/>
    </row>
    <row r="1050" customHeight="1" spans="1:2">
      <c r="A1050" s="149" t="s">
        <v>918</v>
      </c>
      <c r="B1050" s="147"/>
    </row>
    <row r="1051" customHeight="1" spans="1:2">
      <c r="A1051" s="148" t="s">
        <v>919</v>
      </c>
      <c r="B1051" s="147">
        <f>SUM(B1052:B1055)</f>
        <v>0</v>
      </c>
    </row>
    <row r="1052" customHeight="1" spans="1:2">
      <c r="A1052" s="149" t="s">
        <v>148</v>
      </c>
      <c r="B1052" s="147"/>
    </row>
    <row r="1053" customHeight="1" spans="1:2">
      <c r="A1053" s="149" t="s">
        <v>149</v>
      </c>
      <c r="B1053" s="147"/>
    </row>
    <row r="1054" customHeight="1" spans="1:2">
      <c r="A1054" s="149" t="s">
        <v>150</v>
      </c>
      <c r="B1054" s="147"/>
    </row>
    <row r="1055" customHeight="1" spans="1:2">
      <c r="A1055" s="149" t="s">
        <v>920</v>
      </c>
      <c r="B1055" s="147"/>
    </row>
    <row r="1056" customHeight="1" spans="1:2">
      <c r="A1056" s="148" t="s">
        <v>921</v>
      </c>
      <c r="B1056" s="147">
        <f>SUM(B1057:B1066)</f>
        <v>66</v>
      </c>
    </row>
    <row r="1057" customHeight="1" spans="1:2">
      <c r="A1057" s="149" t="s">
        <v>148</v>
      </c>
      <c r="B1057" s="147"/>
    </row>
    <row r="1058" customHeight="1" spans="1:2">
      <c r="A1058" s="149" t="s">
        <v>149</v>
      </c>
      <c r="B1058" s="147"/>
    </row>
    <row r="1059" customHeight="1" spans="1:2">
      <c r="A1059" s="149" t="s">
        <v>150</v>
      </c>
      <c r="B1059" s="147"/>
    </row>
    <row r="1060" customHeight="1" spans="1:2">
      <c r="A1060" s="149" t="s">
        <v>922</v>
      </c>
      <c r="B1060" s="147"/>
    </row>
    <row r="1061" customHeight="1" spans="1:2">
      <c r="A1061" s="149" t="s">
        <v>923</v>
      </c>
      <c r="B1061" s="147"/>
    </row>
    <row r="1062" customHeight="1" spans="1:2">
      <c r="A1062" s="149" t="s">
        <v>924</v>
      </c>
      <c r="B1062" s="147"/>
    </row>
    <row r="1063" customHeight="1" spans="1:2">
      <c r="A1063" s="149" t="s">
        <v>925</v>
      </c>
      <c r="B1063" s="147">
        <v>10</v>
      </c>
    </row>
    <row r="1064" customHeight="1" spans="1:2">
      <c r="A1064" s="149" t="s">
        <v>926</v>
      </c>
      <c r="B1064" s="147">
        <v>56</v>
      </c>
    </row>
    <row r="1065" customHeight="1" spans="1:2">
      <c r="A1065" s="149" t="s">
        <v>157</v>
      </c>
      <c r="B1065" s="147"/>
    </row>
    <row r="1066" customHeight="1" spans="1:2">
      <c r="A1066" s="149" t="s">
        <v>927</v>
      </c>
      <c r="B1066" s="147"/>
    </row>
    <row r="1067" customHeight="1" spans="1:2">
      <c r="A1067" s="148" t="s">
        <v>928</v>
      </c>
      <c r="B1067" s="147">
        <f>SUM(B1068:B1073)</f>
        <v>0</v>
      </c>
    </row>
    <row r="1068" customHeight="1" spans="1:2">
      <c r="A1068" s="149" t="s">
        <v>148</v>
      </c>
      <c r="B1068" s="147"/>
    </row>
    <row r="1069" customHeight="1" spans="1:2">
      <c r="A1069" s="149" t="s">
        <v>149</v>
      </c>
      <c r="B1069" s="147"/>
    </row>
    <row r="1070" customHeight="1" spans="1:2">
      <c r="A1070" s="149" t="s">
        <v>150</v>
      </c>
      <c r="B1070" s="147"/>
    </row>
    <row r="1071" customHeight="1" spans="1:2">
      <c r="A1071" s="149" t="s">
        <v>929</v>
      </c>
      <c r="B1071" s="147"/>
    </row>
    <row r="1072" customHeight="1" spans="1:2">
      <c r="A1072" s="149" t="s">
        <v>930</v>
      </c>
      <c r="B1072" s="147"/>
    </row>
    <row r="1073" customHeight="1" spans="1:2">
      <c r="A1073" s="149" t="s">
        <v>931</v>
      </c>
      <c r="B1073" s="147"/>
    </row>
    <row r="1074" customHeight="1" spans="1:2">
      <c r="A1074" s="148" t="s">
        <v>932</v>
      </c>
      <c r="B1074" s="147">
        <f>SUM(B1075:B1081)</f>
        <v>0</v>
      </c>
    </row>
    <row r="1075" customHeight="1" spans="1:2">
      <c r="A1075" s="149" t="s">
        <v>148</v>
      </c>
      <c r="B1075" s="147"/>
    </row>
    <row r="1076" customHeight="1" spans="1:2">
      <c r="A1076" s="149" t="s">
        <v>149</v>
      </c>
      <c r="B1076" s="147"/>
    </row>
    <row r="1077" customHeight="1" spans="1:2">
      <c r="A1077" s="149" t="s">
        <v>150</v>
      </c>
      <c r="B1077" s="147"/>
    </row>
    <row r="1078" customHeight="1" spans="1:2">
      <c r="A1078" s="149" t="s">
        <v>933</v>
      </c>
      <c r="B1078" s="147"/>
    </row>
    <row r="1079" customHeight="1" spans="1:2">
      <c r="A1079" s="149" t="s">
        <v>934</v>
      </c>
      <c r="B1079" s="147"/>
    </row>
    <row r="1080" customHeight="1" spans="1:2">
      <c r="A1080" s="149" t="s">
        <v>935</v>
      </c>
      <c r="B1080" s="147"/>
    </row>
    <row r="1081" customHeight="1" spans="1:2">
      <c r="A1081" s="149" t="s">
        <v>936</v>
      </c>
      <c r="B1081" s="147"/>
    </row>
    <row r="1082" customHeight="1" spans="1:2">
      <c r="A1082" s="148" t="s">
        <v>937</v>
      </c>
      <c r="B1082" s="147">
        <f>SUM(B1083:B1087)</f>
        <v>0</v>
      </c>
    </row>
    <row r="1083" customHeight="1" spans="1:2">
      <c r="A1083" s="149" t="s">
        <v>938</v>
      </c>
      <c r="B1083" s="147"/>
    </row>
    <row r="1084" customHeight="1" spans="1:2">
      <c r="A1084" s="149" t="s">
        <v>939</v>
      </c>
      <c r="B1084" s="147"/>
    </row>
    <row r="1085" customHeight="1" spans="1:2">
      <c r="A1085" s="149" t="s">
        <v>940</v>
      </c>
      <c r="B1085" s="147"/>
    </row>
    <row r="1086" customHeight="1" spans="1:2">
      <c r="A1086" s="149" t="s">
        <v>941</v>
      </c>
      <c r="B1086" s="147"/>
    </row>
    <row r="1087" customHeight="1" spans="1:2">
      <c r="A1087" s="149" t="s">
        <v>942</v>
      </c>
      <c r="B1087" s="147"/>
    </row>
    <row r="1088" customHeight="1" spans="1:2">
      <c r="A1088" s="148" t="s">
        <v>133</v>
      </c>
      <c r="B1088" s="147">
        <f>SUM(B1089,B1099,B1105)</f>
        <v>11</v>
      </c>
    </row>
    <row r="1089" customHeight="1" spans="1:2">
      <c r="A1089" s="148" t="s">
        <v>943</v>
      </c>
      <c r="B1089" s="147">
        <f>SUM(B1090:B1098)</f>
        <v>11</v>
      </c>
    </row>
    <row r="1090" customHeight="1" spans="1:2">
      <c r="A1090" s="149" t="s">
        <v>148</v>
      </c>
      <c r="B1090" s="147"/>
    </row>
    <row r="1091" customHeight="1" spans="1:2">
      <c r="A1091" s="149" t="s">
        <v>149</v>
      </c>
      <c r="B1091" s="147"/>
    </row>
    <row r="1092" customHeight="1" spans="1:2">
      <c r="A1092" s="149" t="s">
        <v>150</v>
      </c>
      <c r="B1092" s="147"/>
    </row>
    <row r="1093" customHeight="1" spans="1:2">
      <c r="A1093" s="149" t="s">
        <v>944</v>
      </c>
      <c r="B1093" s="147"/>
    </row>
    <row r="1094" customHeight="1" spans="1:2">
      <c r="A1094" s="149" t="s">
        <v>945</v>
      </c>
      <c r="B1094" s="147"/>
    </row>
    <row r="1095" customHeight="1" spans="1:2">
      <c r="A1095" s="149" t="s">
        <v>946</v>
      </c>
      <c r="B1095" s="147"/>
    </row>
    <row r="1096" customHeight="1" spans="1:2">
      <c r="A1096" s="149" t="s">
        <v>947</v>
      </c>
      <c r="B1096" s="147"/>
    </row>
    <row r="1097" customHeight="1" spans="1:2">
      <c r="A1097" s="149" t="s">
        <v>157</v>
      </c>
      <c r="B1097" s="147"/>
    </row>
    <row r="1098" customHeight="1" spans="1:2">
      <c r="A1098" s="149" t="s">
        <v>948</v>
      </c>
      <c r="B1098" s="147">
        <v>11</v>
      </c>
    </row>
    <row r="1099" customHeight="1" spans="1:2">
      <c r="A1099" s="148" t="s">
        <v>949</v>
      </c>
      <c r="B1099" s="147">
        <f>SUM(B1100:B1104)</f>
        <v>0</v>
      </c>
    </row>
    <row r="1100" customHeight="1" spans="1:2">
      <c r="A1100" s="149" t="s">
        <v>148</v>
      </c>
      <c r="B1100" s="147"/>
    </row>
    <row r="1101" customHeight="1" spans="1:2">
      <c r="A1101" s="149" t="s">
        <v>149</v>
      </c>
      <c r="B1101" s="147"/>
    </row>
    <row r="1102" customHeight="1" spans="1:2">
      <c r="A1102" s="149" t="s">
        <v>150</v>
      </c>
      <c r="B1102" s="147"/>
    </row>
    <row r="1103" customHeight="1" spans="1:2">
      <c r="A1103" s="149" t="s">
        <v>950</v>
      </c>
      <c r="B1103" s="147"/>
    </row>
    <row r="1104" customHeight="1" spans="1:2">
      <c r="A1104" s="149" t="s">
        <v>951</v>
      </c>
      <c r="B1104" s="147"/>
    </row>
    <row r="1105" customHeight="1" spans="1:2">
      <c r="A1105" s="148" t="s">
        <v>952</v>
      </c>
      <c r="B1105" s="147">
        <f>SUM(B1106:B1107)</f>
        <v>0</v>
      </c>
    </row>
    <row r="1106" customHeight="1" spans="1:2">
      <c r="A1106" s="149" t="s">
        <v>953</v>
      </c>
      <c r="B1106" s="147"/>
    </row>
    <row r="1107" customHeight="1" spans="1:2">
      <c r="A1107" s="149" t="s">
        <v>954</v>
      </c>
      <c r="B1107" s="147"/>
    </row>
    <row r="1108" customHeight="1" spans="1:2">
      <c r="A1108" s="148" t="s">
        <v>134</v>
      </c>
      <c r="B1108" s="147">
        <f>SUM(B1109,B1116,B1126,B1132,B1135)</f>
        <v>63</v>
      </c>
    </row>
    <row r="1109" customHeight="1" spans="1:2">
      <c r="A1109" s="148" t="s">
        <v>955</v>
      </c>
      <c r="B1109" s="147">
        <f>SUM(B1110:B1115)</f>
        <v>3</v>
      </c>
    </row>
    <row r="1110" customHeight="1" spans="1:2">
      <c r="A1110" s="149" t="s">
        <v>148</v>
      </c>
      <c r="B1110" s="147"/>
    </row>
    <row r="1111" customHeight="1" spans="1:2">
      <c r="A1111" s="149" t="s">
        <v>149</v>
      </c>
      <c r="B1111" s="147"/>
    </row>
    <row r="1112" customHeight="1" spans="1:2">
      <c r="A1112" s="149" t="s">
        <v>150</v>
      </c>
      <c r="B1112" s="147"/>
    </row>
    <row r="1113" customHeight="1" spans="1:2">
      <c r="A1113" s="149" t="s">
        <v>956</v>
      </c>
      <c r="B1113" s="147"/>
    </row>
    <row r="1114" customHeight="1" spans="1:2">
      <c r="A1114" s="149" t="s">
        <v>157</v>
      </c>
      <c r="B1114" s="147"/>
    </row>
    <row r="1115" customHeight="1" spans="1:2">
      <c r="A1115" s="149" t="s">
        <v>957</v>
      </c>
      <c r="B1115" s="147">
        <v>3</v>
      </c>
    </row>
    <row r="1116" customHeight="1" spans="1:2">
      <c r="A1116" s="148" t="s">
        <v>958</v>
      </c>
      <c r="B1116" s="147">
        <f>SUM(B1117:B1125)</f>
        <v>0</v>
      </c>
    </row>
    <row r="1117" customHeight="1" spans="1:2">
      <c r="A1117" s="149" t="s">
        <v>959</v>
      </c>
      <c r="B1117" s="147"/>
    </row>
    <row r="1118" customHeight="1" spans="1:2">
      <c r="A1118" s="149" t="s">
        <v>960</v>
      </c>
      <c r="B1118" s="147"/>
    </row>
    <row r="1119" customHeight="1" spans="1:2">
      <c r="A1119" s="149" t="s">
        <v>961</v>
      </c>
      <c r="B1119" s="147"/>
    </row>
    <row r="1120" customHeight="1" spans="1:2">
      <c r="A1120" s="149" t="s">
        <v>962</v>
      </c>
      <c r="B1120" s="147"/>
    </row>
    <row r="1121" customHeight="1" spans="1:2">
      <c r="A1121" s="149" t="s">
        <v>963</v>
      </c>
      <c r="B1121" s="147"/>
    </row>
    <row r="1122" customHeight="1" spans="1:2">
      <c r="A1122" s="149" t="s">
        <v>964</v>
      </c>
      <c r="B1122" s="147"/>
    </row>
    <row r="1123" customHeight="1" spans="1:2">
      <c r="A1123" s="149" t="s">
        <v>965</v>
      </c>
      <c r="B1123" s="147"/>
    </row>
    <row r="1124" customHeight="1" spans="1:2">
      <c r="A1124" s="149" t="s">
        <v>966</v>
      </c>
      <c r="B1124" s="147"/>
    </row>
    <row r="1125" customHeight="1" spans="1:2">
      <c r="A1125" s="149" t="s">
        <v>967</v>
      </c>
      <c r="B1125" s="147"/>
    </row>
    <row r="1126" customHeight="1" spans="1:2">
      <c r="A1126" s="148" t="s">
        <v>968</v>
      </c>
      <c r="B1126" s="147">
        <f>SUM(B1127:B1131)</f>
        <v>60</v>
      </c>
    </row>
    <row r="1127" customHeight="1" spans="1:2">
      <c r="A1127" s="149" t="s">
        <v>969</v>
      </c>
      <c r="B1127" s="147"/>
    </row>
    <row r="1128" customHeight="1" spans="1:2">
      <c r="A1128" s="149" t="s">
        <v>970</v>
      </c>
      <c r="B1128" s="147"/>
    </row>
    <row r="1129" customHeight="1" spans="1:2">
      <c r="A1129" s="149" t="s">
        <v>971</v>
      </c>
      <c r="B1129" s="147"/>
    </row>
    <row r="1130" customHeight="1" spans="1:2">
      <c r="A1130" s="149" t="s">
        <v>972</v>
      </c>
      <c r="B1130" s="147"/>
    </row>
    <row r="1131" customHeight="1" spans="1:2">
      <c r="A1131" s="149" t="s">
        <v>973</v>
      </c>
      <c r="B1131" s="147">
        <v>60</v>
      </c>
    </row>
    <row r="1132" customHeight="1" spans="1:2">
      <c r="A1132" s="148" t="s">
        <v>974</v>
      </c>
      <c r="B1132" s="147">
        <f>SUM(B1133:B1134)</f>
        <v>0</v>
      </c>
    </row>
    <row r="1133" customHeight="1" spans="1:2">
      <c r="A1133" s="149" t="s">
        <v>975</v>
      </c>
      <c r="B1133" s="147"/>
    </row>
    <row r="1134" customHeight="1" spans="1:2">
      <c r="A1134" s="149" t="s">
        <v>976</v>
      </c>
      <c r="B1134" s="147"/>
    </row>
    <row r="1135" customHeight="1" spans="1:2">
      <c r="A1135" s="148" t="s">
        <v>977</v>
      </c>
      <c r="B1135" s="147">
        <f>SUM(B1136:B1137)</f>
        <v>0</v>
      </c>
    </row>
    <row r="1136" customHeight="1" spans="1:2">
      <c r="A1136" s="149" t="s">
        <v>978</v>
      </c>
      <c r="B1136" s="147"/>
    </row>
    <row r="1137" customHeight="1" spans="1:2">
      <c r="A1137" s="149" t="s">
        <v>979</v>
      </c>
      <c r="B1137" s="147"/>
    </row>
    <row r="1138" customHeight="1" spans="1:2">
      <c r="A1138" s="148" t="s">
        <v>135</v>
      </c>
      <c r="B1138" s="147">
        <f>SUM(B1139:B1147)</f>
        <v>0</v>
      </c>
    </row>
    <row r="1139" customHeight="1" spans="1:2">
      <c r="A1139" s="148" t="s">
        <v>980</v>
      </c>
      <c r="B1139" s="147"/>
    </row>
    <row r="1140" customHeight="1" spans="1:2">
      <c r="A1140" s="148" t="s">
        <v>981</v>
      </c>
      <c r="B1140" s="147"/>
    </row>
    <row r="1141" customHeight="1" spans="1:2">
      <c r="A1141" s="148" t="s">
        <v>982</v>
      </c>
      <c r="B1141" s="147"/>
    </row>
    <row r="1142" customHeight="1" spans="1:2">
      <c r="A1142" s="148" t="s">
        <v>983</v>
      </c>
      <c r="B1142" s="147"/>
    </row>
    <row r="1143" customHeight="1" spans="1:2">
      <c r="A1143" s="148" t="s">
        <v>984</v>
      </c>
      <c r="B1143" s="147"/>
    </row>
    <row r="1144" customHeight="1" spans="1:2">
      <c r="A1144" s="148" t="s">
        <v>770</v>
      </c>
      <c r="B1144" s="147"/>
    </row>
    <row r="1145" customHeight="1" spans="1:2">
      <c r="A1145" s="148" t="s">
        <v>985</v>
      </c>
      <c r="B1145" s="147"/>
    </row>
    <row r="1146" customHeight="1" spans="1:2">
      <c r="A1146" s="148" t="s">
        <v>986</v>
      </c>
      <c r="B1146" s="147"/>
    </row>
    <row r="1147" customHeight="1" spans="1:2">
      <c r="A1147" s="148" t="s">
        <v>987</v>
      </c>
      <c r="B1147" s="147"/>
    </row>
    <row r="1148" customHeight="1" spans="1:2">
      <c r="A1148" s="148" t="s">
        <v>136</v>
      </c>
      <c r="B1148" s="147">
        <f>SUM(B1149,B1176,B1191)</f>
        <v>0</v>
      </c>
    </row>
    <row r="1149" customHeight="1" spans="1:2">
      <c r="A1149" s="148" t="s">
        <v>988</v>
      </c>
      <c r="B1149" s="147">
        <f>SUM(B1150:B1175)</f>
        <v>0</v>
      </c>
    </row>
    <row r="1150" customHeight="1" spans="1:2">
      <c r="A1150" s="149" t="s">
        <v>148</v>
      </c>
      <c r="B1150" s="147"/>
    </row>
    <row r="1151" customHeight="1" spans="1:2">
      <c r="A1151" s="149" t="s">
        <v>149</v>
      </c>
      <c r="B1151" s="147"/>
    </row>
    <row r="1152" customHeight="1" spans="1:2">
      <c r="A1152" s="149" t="s">
        <v>150</v>
      </c>
      <c r="B1152" s="147"/>
    </row>
    <row r="1153" customHeight="1" spans="1:2">
      <c r="A1153" s="149" t="s">
        <v>989</v>
      </c>
      <c r="B1153" s="147"/>
    </row>
    <row r="1154" customHeight="1" spans="1:2">
      <c r="A1154" s="149" t="s">
        <v>990</v>
      </c>
      <c r="B1154" s="147"/>
    </row>
    <row r="1155" customHeight="1" spans="1:2">
      <c r="A1155" s="149" t="s">
        <v>991</v>
      </c>
      <c r="B1155" s="147"/>
    </row>
    <row r="1156" customHeight="1" spans="1:2">
      <c r="A1156" s="149" t="s">
        <v>992</v>
      </c>
      <c r="B1156" s="147"/>
    </row>
    <row r="1157" customHeight="1" spans="1:2">
      <c r="A1157" s="149" t="s">
        <v>993</v>
      </c>
      <c r="B1157" s="147"/>
    </row>
    <row r="1158" customHeight="1" spans="1:2">
      <c r="A1158" s="149" t="s">
        <v>994</v>
      </c>
      <c r="B1158" s="147"/>
    </row>
    <row r="1159" customHeight="1" spans="1:2">
      <c r="A1159" s="149" t="s">
        <v>995</v>
      </c>
      <c r="B1159" s="147"/>
    </row>
    <row r="1160" customHeight="1" spans="1:2">
      <c r="A1160" s="149" t="s">
        <v>996</v>
      </c>
      <c r="B1160" s="147"/>
    </row>
    <row r="1161" customHeight="1" spans="1:2">
      <c r="A1161" s="149" t="s">
        <v>997</v>
      </c>
      <c r="B1161" s="147"/>
    </row>
    <row r="1162" customHeight="1" spans="1:2">
      <c r="A1162" s="149" t="s">
        <v>998</v>
      </c>
      <c r="B1162" s="147"/>
    </row>
    <row r="1163" customHeight="1" spans="1:2">
      <c r="A1163" s="149" t="s">
        <v>999</v>
      </c>
      <c r="B1163" s="147"/>
    </row>
    <row r="1164" customHeight="1" spans="1:2">
      <c r="A1164" s="149" t="s">
        <v>1000</v>
      </c>
      <c r="B1164" s="147"/>
    </row>
    <row r="1165" customHeight="1" spans="1:2">
      <c r="A1165" s="149" t="s">
        <v>1001</v>
      </c>
      <c r="B1165" s="147"/>
    </row>
    <row r="1166" customHeight="1" spans="1:2">
      <c r="A1166" s="149" t="s">
        <v>1002</v>
      </c>
      <c r="B1166" s="147"/>
    </row>
    <row r="1167" customHeight="1" spans="1:2">
      <c r="A1167" s="149" t="s">
        <v>1003</v>
      </c>
      <c r="B1167" s="147"/>
    </row>
    <row r="1168" customHeight="1" spans="1:2">
      <c r="A1168" s="149" t="s">
        <v>1004</v>
      </c>
      <c r="B1168" s="147"/>
    </row>
    <row r="1169" customHeight="1" spans="1:2">
      <c r="A1169" s="149" t="s">
        <v>1005</v>
      </c>
      <c r="B1169" s="147"/>
    </row>
    <row r="1170" customHeight="1" spans="1:2">
      <c r="A1170" s="149" t="s">
        <v>1006</v>
      </c>
      <c r="B1170" s="147"/>
    </row>
    <row r="1171" customHeight="1" spans="1:2">
      <c r="A1171" s="149" t="s">
        <v>1007</v>
      </c>
      <c r="B1171" s="147"/>
    </row>
    <row r="1172" customHeight="1" spans="1:2">
      <c r="A1172" s="149" t="s">
        <v>1008</v>
      </c>
      <c r="B1172" s="147"/>
    </row>
    <row r="1173" customHeight="1" spans="1:2">
      <c r="A1173" s="149" t="s">
        <v>1009</v>
      </c>
      <c r="B1173" s="147"/>
    </row>
    <row r="1174" customHeight="1" spans="1:2">
      <c r="A1174" s="149" t="s">
        <v>157</v>
      </c>
      <c r="B1174" s="147"/>
    </row>
    <row r="1175" customHeight="1" spans="1:2">
      <c r="A1175" s="149" t="s">
        <v>1010</v>
      </c>
      <c r="B1175" s="147"/>
    </row>
    <row r="1176" customHeight="1" spans="1:2">
      <c r="A1176" s="148" t="s">
        <v>1011</v>
      </c>
      <c r="B1176" s="147">
        <f>SUM(B1177:B1190)</f>
        <v>0</v>
      </c>
    </row>
    <row r="1177" customHeight="1" spans="1:2">
      <c r="A1177" s="149" t="s">
        <v>148</v>
      </c>
      <c r="B1177" s="147"/>
    </row>
    <row r="1178" customHeight="1" spans="1:2">
      <c r="A1178" s="149" t="s">
        <v>149</v>
      </c>
      <c r="B1178" s="147"/>
    </row>
    <row r="1179" customHeight="1" spans="1:2">
      <c r="A1179" s="149" t="s">
        <v>150</v>
      </c>
      <c r="B1179" s="147"/>
    </row>
    <row r="1180" customHeight="1" spans="1:2">
      <c r="A1180" s="149" t="s">
        <v>1012</v>
      </c>
      <c r="B1180" s="147"/>
    </row>
    <row r="1181" customHeight="1" spans="1:2">
      <c r="A1181" s="149" t="s">
        <v>1013</v>
      </c>
      <c r="B1181" s="147"/>
    </row>
    <row r="1182" customHeight="1" spans="1:2">
      <c r="A1182" s="149" t="s">
        <v>1014</v>
      </c>
      <c r="B1182" s="147"/>
    </row>
    <row r="1183" customHeight="1" spans="1:2">
      <c r="A1183" s="149" t="s">
        <v>1015</v>
      </c>
      <c r="B1183" s="147"/>
    </row>
    <row r="1184" customHeight="1" spans="1:2">
      <c r="A1184" s="149" t="s">
        <v>1016</v>
      </c>
      <c r="B1184" s="147"/>
    </row>
    <row r="1185" customHeight="1" spans="1:2">
      <c r="A1185" s="149" t="s">
        <v>1017</v>
      </c>
      <c r="B1185" s="147"/>
    </row>
    <row r="1186" customHeight="1" spans="1:2">
      <c r="A1186" s="149" t="s">
        <v>1018</v>
      </c>
      <c r="B1186" s="147"/>
    </row>
    <row r="1187" customHeight="1" spans="1:2">
      <c r="A1187" s="149" t="s">
        <v>1019</v>
      </c>
      <c r="B1187" s="147"/>
    </row>
    <row r="1188" customHeight="1" spans="1:2">
      <c r="A1188" s="149" t="s">
        <v>1020</v>
      </c>
      <c r="B1188" s="147"/>
    </row>
    <row r="1189" customHeight="1" spans="1:2">
      <c r="A1189" s="149" t="s">
        <v>1021</v>
      </c>
      <c r="B1189" s="147"/>
    </row>
    <row r="1190" customHeight="1" spans="1:2">
      <c r="A1190" s="149" t="s">
        <v>1022</v>
      </c>
      <c r="B1190" s="147"/>
    </row>
    <row r="1191" customHeight="1" spans="1:2">
      <c r="A1191" s="148" t="s">
        <v>1023</v>
      </c>
      <c r="B1191" s="147">
        <f>B1192</f>
        <v>0</v>
      </c>
    </row>
    <row r="1192" customHeight="1" spans="1:2">
      <c r="A1192" s="149" t="s">
        <v>1024</v>
      </c>
      <c r="B1192" s="147"/>
    </row>
    <row r="1193" customHeight="1" spans="1:2">
      <c r="A1193" s="148" t="s">
        <v>138</v>
      </c>
      <c r="B1193" s="147">
        <f>SUM(B1194,B1206,B1210)</f>
        <v>874</v>
      </c>
    </row>
    <row r="1194" customHeight="1" spans="1:2">
      <c r="A1194" s="148" t="s">
        <v>1025</v>
      </c>
      <c r="B1194" s="147">
        <f>SUM(B1195:B1205)</f>
        <v>874</v>
      </c>
    </row>
    <row r="1195" customHeight="1" spans="1:2">
      <c r="A1195" s="149" t="s">
        <v>1026</v>
      </c>
      <c r="B1195" s="147"/>
    </row>
    <row r="1196" customHeight="1" spans="1:2">
      <c r="A1196" s="149" t="s">
        <v>1027</v>
      </c>
      <c r="B1196" s="147"/>
    </row>
    <row r="1197" customHeight="1" spans="1:2">
      <c r="A1197" s="149" t="s">
        <v>1028</v>
      </c>
      <c r="B1197" s="147">
        <v>558</v>
      </c>
    </row>
    <row r="1198" customHeight="1" spans="1:2">
      <c r="A1198" s="149" t="s">
        <v>1029</v>
      </c>
      <c r="B1198" s="147"/>
    </row>
    <row r="1199" customHeight="1" spans="1:2">
      <c r="A1199" s="149" t="s">
        <v>1030</v>
      </c>
      <c r="B1199" s="147"/>
    </row>
    <row r="1200" customHeight="1" spans="1:2">
      <c r="A1200" s="149" t="s">
        <v>1031</v>
      </c>
      <c r="B1200" s="147"/>
    </row>
    <row r="1201" customHeight="1" spans="1:2">
      <c r="A1201" s="149" t="s">
        <v>1032</v>
      </c>
      <c r="B1201" s="147"/>
    </row>
    <row r="1202" customHeight="1" spans="1:2">
      <c r="A1202" s="149" t="s">
        <v>1033</v>
      </c>
      <c r="B1202" s="147"/>
    </row>
    <row r="1203" customHeight="1" spans="1:2">
      <c r="A1203" s="149" t="s">
        <v>1034</v>
      </c>
      <c r="B1203" s="147"/>
    </row>
    <row r="1204" customHeight="1" spans="1:2">
      <c r="A1204" s="149" t="s">
        <v>1035</v>
      </c>
      <c r="B1204" s="147">
        <v>171</v>
      </c>
    </row>
    <row r="1205" customHeight="1" spans="1:2">
      <c r="A1205" s="149" t="s">
        <v>1036</v>
      </c>
      <c r="B1205" s="147">
        <v>145</v>
      </c>
    </row>
    <row r="1206" customHeight="1" spans="1:2">
      <c r="A1206" s="148" t="s">
        <v>1037</v>
      </c>
      <c r="B1206" s="147">
        <f>SUM(B1207:B1209)</f>
        <v>0</v>
      </c>
    </row>
    <row r="1207" customHeight="1" spans="1:2">
      <c r="A1207" s="149" t="s">
        <v>1038</v>
      </c>
      <c r="B1207" s="147"/>
    </row>
    <row r="1208" customHeight="1" spans="1:2">
      <c r="A1208" s="149" t="s">
        <v>1039</v>
      </c>
      <c r="B1208" s="147"/>
    </row>
    <row r="1209" customHeight="1" spans="1:2">
      <c r="A1209" s="149" t="s">
        <v>1040</v>
      </c>
      <c r="B1209" s="147"/>
    </row>
    <row r="1210" customHeight="1" spans="1:2">
      <c r="A1210" s="148" t="s">
        <v>1041</v>
      </c>
      <c r="B1210" s="147">
        <f>SUM(B1211:B1213)</f>
        <v>0</v>
      </c>
    </row>
    <row r="1211" customHeight="1" spans="1:2">
      <c r="A1211" s="149" t="s">
        <v>1042</v>
      </c>
      <c r="B1211" s="147"/>
    </row>
    <row r="1212" customHeight="1" spans="1:2">
      <c r="A1212" s="149" t="s">
        <v>1043</v>
      </c>
      <c r="B1212" s="147"/>
    </row>
    <row r="1213" customHeight="1" spans="1:2">
      <c r="A1213" s="149" t="s">
        <v>1044</v>
      </c>
      <c r="B1213" s="147"/>
    </row>
    <row r="1214" customHeight="1" spans="1:2">
      <c r="A1214" s="148" t="s">
        <v>139</v>
      </c>
      <c r="B1214" s="147">
        <f>SUM(B1215,B1233,B1240,B1246)</f>
        <v>0</v>
      </c>
    </row>
    <row r="1215" customHeight="1" spans="1:2">
      <c r="A1215" s="148" t="s">
        <v>1045</v>
      </c>
      <c r="B1215" s="147">
        <f>SUM(B1216:B1232)</f>
        <v>0</v>
      </c>
    </row>
    <row r="1216" customHeight="1" spans="1:2">
      <c r="A1216" s="149" t="s">
        <v>148</v>
      </c>
      <c r="B1216" s="147"/>
    </row>
    <row r="1217" customHeight="1" spans="1:2">
      <c r="A1217" s="149" t="s">
        <v>149</v>
      </c>
      <c r="B1217" s="147"/>
    </row>
    <row r="1218" customHeight="1" spans="1:2">
      <c r="A1218" s="149" t="s">
        <v>150</v>
      </c>
      <c r="B1218" s="147"/>
    </row>
    <row r="1219" customHeight="1" spans="1:2">
      <c r="A1219" s="149" t="s">
        <v>1046</v>
      </c>
      <c r="B1219" s="147"/>
    </row>
    <row r="1220" customHeight="1" spans="1:2">
      <c r="A1220" s="149" t="s">
        <v>1047</v>
      </c>
      <c r="B1220" s="147"/>
    </row>
    <row r="1221" customHeight="1" spans="1:2">
      <c r="A1221" s="149" t="s">
        <v>1048</v>
      </c>
      <c r="B1221" s="147"/>
    </row>
    <row r="1222" customHeight="1" spans="1:2">
      <c r="A1222" s="149" t="s">
        <v>1049</v>
      </c>
      <c r="B1222" s="147"/>
    </row>
    <row r="1223" customHeight="1" spans="1:2">
      <c r="A1223" s="149" t="s">
        <v>1050</v>
      </c>
      <c r="B1223" s="147"/>
    </row>
    <row r="1224" customHeight="1" spans="1:2">
      <c r="A1224" s="149" t="s">
        <v>1051</v>
      </c>
      <c r="B1224" s="147"/>
    </row>
    <row r="1225" customHeight="1" spans="1:2">
      <c r="A1225" s="149" t="s">
        <v>1052</v>
      </c>
      <c r="B1225" s="147"/>
    </row>
    <row r="1226" customHeight="1" spans="1:2">
      <c r="A1226" s="149" t="s">
        <v>1053</v>
      </c>
      <c r="B1226" s="147"/>
    </row>
    <row r="1227" customHeight="1" spans="1:2">
      <c r="A1227" s="149" t="s">
        <v>1054</v>
      </c>
      <c r="B1227" s="147"/>
    </row>
    <row r="1228" customHeight="1" spans="1:2">
      <c r="A1228" s="149" t="s">
        <v>1055</v>
      </c>
      <c r="B1228" s="147"/>
    </row>
    <row r="1229" customHeight="1" spans="1:2">
      <c r="A1229" s="149" t="s">
        <v>1056</v>
      </c>
      <c r="B1229" s="147"/>
    </row>
    <row r="1230" customHeight="1" spans="1:2">
      <c r="A1230" s="149" t="s">
        <v>1057</v>
      </c>
      <c r="B1230" s="147"/>
    </row>
    <row r="1231" customHeight="1" spans="1:2">
      <c r="A1231" s="149" t="s">
        <v>157</v>
      </c>
      <c r="B1231" s="147"/>
    </row>
    <row r="1232" customHeight="1" spans="1:2">
      <c r="A1232" s="149" t="s">
        <v>1058</v>
      </c>
      <c r="B1232" s="147"/>
    </row>
    <row r="1233" customHeight="1" spans="1:2">
      <c r="A1233" s="148" t="s">
        <v>1059</v>
      </c>
      <c r="B1233" s="147">
        <f>SUM(B1234:B1239)</f>
        <v>0</v>
      </c>
    </row>
    <row r="1234" customHeight="1" spans="1:2">
      <c r="A1234" s="149" t="s">
        <v>1060</v>
      </c>
      <c r="B1234" s="147"/>
    </row>
    <row r="1235" customHeight="1" spans="1:2">
      <c r="A1235" s="149" t="s">
        <v>1061</v>
      </c>
      <c r="B1235" s="147"/>
    </row>
    <row r="1236" customHeight="1" spans="1:2">
      <c r="A1236" s="149" t="s">
        <v>1062</v>
      </c>
      <c r="B1236" s="147"/>
    </row>
    <row r="1237" customHeight="1" spans="1:2">
      <c r="A1237" s="149" t="s">
        <v>1063</v>
      </c>
      <c r="B1237" s="147"/>
    </row>
    <row r="1238" customHeight="1" spans="1:2">
      <c r="A1238" s="149" t="s">
        <v>1064</v>
      </c>
      <c r="B1238" s="147"/>
    </row>
    <row r="1239" customHeight="1" spans="1:2">
      <c r="A1239" s="149" t="s">
        <v>1065</v>
      </c>
      <c r="B1239" s="147"/>
    </row>
    <row r="1240" customHeight="1" spans="1:2">
      <c r="A1240" s="148" t="s">
        <v>1066</v>
      </c>
      <c r="B1240" s="147">
        <f>SUM(B1241:B1245)</f>
        <v>0</v>
      </c>
    </row>
    <row r="1241" customHeight="1" spans="1:2">
      <c r="A1241" s="149" t="s">
        <v>1067</v>
      </c>
      <c r="B1241" s="147"/>
    </row>
    <row r="1242" customHeight="1" spans="1:2">
      <c r="A1242" s="149" t="s">
        <v>1068</v>
      </c>
      <c r="B1242" s="147"/>
    </row>
    <row r="1243" customHeight="1" spans="1:2">
      <c r="A1243" s="149" t="s">
        <v>1069</v>
      </c>
      <c r="B1243" s="147"/>
    </row>
    <row r="1244" customHeight="1" spans="1:2">
      <c r="A1244" s="149" t="s">
        <v>1070</v>
      </c>
      <c r="B1244" s="147"/>
    </row>
    <row r="1245" customHeight="1" spans="1:2">
      <c r="A1245" s="149" t="s">
        <v>1071</v>
      </c>
      <c r="B1245" s="147"/>
    </row>
    <row r="1246" customHeight="1" spans="1:2">
      <c r="A1246" s="148" t="s">
        <v>1072</v>
      </c>
      <c r="B1246" s="147">
        <f>SUM(B1247:B1258)</f>
        <v>0</v>
      </c>
    </row>
    <row r="1247" customHeight="1" spans="1:2">
      <c r="A1247" s="149" t="s">
        <v>1073</v>
      </c>
      <c r="B1247" s="147"/>
    </row>
    <row r="1248" customHeight="1" spans="1:2">
      <c r="A1248" s="149" t="s">
        <v>1074</v>
      </c>
      <c r="B1248" s="147"/>
    </row>
    <row r="1249" customHeight="1" spans="1:2">
      <c r="A1249" s="149" t="s">
        <v>1075</v>
      </c>
      <c r="B1249" s="147"/>
    </row>
    <row r="1250" customHeight="1" spans="1:2">
      <c r="A1250" s="149" t="s">
        <v>1076</v>
      </c>
      <c r="B1250" s="147"/>
    </row>
    <row r="1251" customHeight="1" spans="1:2">
      <c r="A1251" s="149" t="s">
        <v>1077</v>
      </c>
      <c r="B1251" s="147"/>
    </row>
    <row r="1252" customHeight="1" spans="1:2">
      <c r="A1252" s="149" t="s">
        <v>1078</v>
      </c>
      <c r="B1252" s="147"/>
    </row>
    <row r="1253" customHeight="1" spans="1:2">
      <c r="A1253" s="149" t="s">
        <v>1079</v>
      </c>
      <c r="B1253" s="147"/>
    </row>
    <row r="1254" customHeight="1" spans="1:2">
      <c r="A1254" s="149" t="s">
        <v>1080</v>
      </c>
      <c r="B1254" s="147"/>
    </row>
    <row r="1255" customHeight="1" spans="1:2">
      <c r="A1255" s="149" t="s">
        <v>1081</v>
      </c>
      <c r="B1255" s="147"/>
    </row>
    <row r="1256" customHeight="1" spans="1:2">
      <c r="A1256" s="149" t="s">
        <v>1082</v>
      </c>
      <c r="B1256" s="147"/>
    </row>
    <row r="1257" customHeight="1" spans="1:2">
      <c r="A1257" s="149" t="s">
        <v>1083</v>
      </c>
      <c r="B1257" s="147"/>
    </row>
    <row r="1258" customHeight="1" spans="1:2">
      <c r="A1258" s="149" t="s">
        <v>1084</v>
      </c>
      <c r="B1258" s="147"/>
    </row>
    <row r="1259" customHeight="1" spans="1:2">
      <c r="A1259" s="148" t="s">
        <v>140</v>
      </c>
      <c r="B1259" s="147">
        <f>SUM(B1260,B1271,B1278,B1286,B1299,B1303,B1307)</f>
        <v>753</v>
      </c>
    </row>
    <row r="1260" customHeight="1" spans="1:2">
      <c r="A1260" s="148" t="s">
        <v>1085</v>
      </c>
      <c r="B1260" s="147">
        <f>SUM(B1261:B1270)</f>
        <v>25</v>
      </c>
    </row>
    <row r="1261" customHeight="1" spans="1:2">
      <c r="A1261" s="149" t="s">
        <v>148</v>
      </c>
      <c r="B1261" s="147"/>
    </row>
    <row r="1262" customHeight="1" spans="1:2">
      <c r="A1262" s="149" t="s">
        <v>149</v>
      </c>
      <c r="B1262" s="147"/>
    </row>
    <row r="1263" customHeight="1" spans="1:2">
      <c r="A1263" s="149" t="s">
        <v>150</v>
      </c>
      <c r="B1263" s="147"/>
    </row>
    <row r="1264" customHeight="1" spans="1:2">
      <c r="A1264" s="149" t="s">
        <v>1086</v>
      </c>
      <c r="B1264" s="147">
        <v>15</v>
      </c>
    </row>
    <row r="1265" customHeight="1" spans="1:2">
      <c r="A1265" s="149" t="s">
        <v>1087</v>
      </c>
      <c r="B1265" s="147"/>
    </row>
    <row r="1266" customHeight="1" spans="1:2">
      <c r="A1266" s="149" t="s">
        <v>1088</v>
      </c>
      <c r="B1266" s="147">
        <v>6</v>
      </c>
    </row>
    <row r="1267" customHeight="1" spans="1:2">
      <c r="A1267" s="149" t="s">
        <v>1089</v>
      </c>
      <c r="B1267" s="147"/>
    </row>
    <row r="1268" customHeight="1" spans="1:2">
      <c r="A1268" s="149" t="s">
        <v>1090</v>
      </c>
      <c r="B1268" s="147"/>
    </row>
    <row r="1269" customHeight="1" spans="1:2">
      <c r="A1269" s="149" t="s">
        <v>157</v>
      </c>
      <c r="B1269" s="147"/>
    </row>
    <row r="1270" customHeight="1" spans="1:2">
      <c r="A1270" s="149" t="s">
        <v>1091</v>
      </c>
      <c r="B1270" s="147">
        <v>4</v>
      </c>
    </row>
    <row r="1271" customHeight="1" spans="1:2">
      <c r="A1271" s="148" t="s">
        <v>1092</v>
      </c>
      <c r="B1271" s="147">
        <f>SUM(B1272:B1277)</f>
        <v>728</v>
      </c>
    </row>
    <row r="1272" customHeight="1" spans="1:2">
      <c r="A1272" s="149" t="s">
        <v>148</v>
      </c>
      <c r="B1272" s="147">
        <v>579</v>
      </c>
    </row>
    <row r="1273" customHeight="1" spans="1:2">
      <c r="A1273" s="149" t="s">
        <v>149</v>
      </c>
      <c r="B1273" s="147">
        <v>61</v>
      </c>
    </row>
    <row r="1274" customHeight="1" spans="1:2">
      <c r="A1274" s="149" t="s">
        <v>150</v>
      </c>
      <c r="B1274" s="147"/>
    </row>
    <row r="1275" customHeight="1" spans="1:2">
      <c r="A1275" s="149" t="s">
        <v>1093</v>
      </c>
      <c r="B1275" s="147">
        <v>35</v>
      </c>
    </row>
    <row r="1276" customHeight="1" spans="1:2">
      <c r="A1276" s="149" t="s">
        <v>157</v>
      </c>
      <c r="B1276" s="147"/>
    </row>
    <row r="1277" customHeight="1" spans="1:2">
      <c r="A1277" s="149" t="s">
        <v>1094</v>
      </c>
      <c r="B1277" s="147">
        <v>53</v>
      </c>
    </row>
    <row r="1278" customHeight="1" spans="1:2">
      <c r="A1278" s="148" t="s">
        <v>1095</v>
      </c>
      <c r="B1278" s="147">
        <f>SUM(B1279:B1285)</f>
        <v>0</v>
      </c>
    </row>
    <row r="1279" customHeight="1" spans="1:2">
      <c r="A1279" s="149" t="s">
        <v>148</v>
      </c>
      <c r="B1279" s="147"/>
    </row>
    <row r="1280" customHeight="1" spans="1:2">
      <c r="A1280" s="149" t="s">
        <v>149</v>
      </c>
      <c r="B1280" s="147"/>
    </row>
    <row r="1281" customHeight="1" spans="1:2">
      <c r="A1281" s="149" t="s">
        <v>150</v>
      </c>
      <c r="B1281" s="147"/>
    </row>
    <row r="1282" customHeight="1" spans="1:2">
      <c r="A1282" s="149" t="s">
        <v>1096</v>
      </c>
      <c r="B1282" s="147"/>
    </row>
    <row r="1283" customHeight="1" spans="1:2">
      <c r="A1283" s="149" t="s">
        <v>1097</v>
      </c>
      <c r="B1283" s="147"/>
    </row>
    <row r="1284" customHeight="1" spans="1:2">
      <c r="A1284" s="149" t="s">
        <v>157</v>
      </c>
      <c r="B1284" s="147"/>
    </row>
    <row r="1285" customHeight="1" spans="1:2">
      <c r="A1285" s="149" t="s">
        <v>1098</v>
      </c>
      <c r="B1285" s="147"/>
    </row>
    <row r="1286" customHeight="1" spans="1:2">
      <c r="A1286" s="148" t="s">
        <v>1099</v>
      </c>
      <c r="B1286" s="147">
        <f>SUM(B1287:B1298)</f>
        <v>0</v>
      </c>
    </row>
    <row r="1287" customHeight="1" spans="1:2">
      <c r="A1287" s="149" t="s">
        <v>148</v>
      </c>
      <c r="B1287" s="147"/>
    </row>
    <row r="1288" customHeight="1" spans="1:2">
      <c r="A1288" s="149" t="s">
        <v>149</v>
      </c>
      <c r="B1288" s="147"/>
    </row>
    <row r="1289" customHeight="1" spans="1:2">
      <c r="A1289" s="149" t="s">
        <v>150</v>
      </c>
      <c r="B1289" s="147"/>
    </row>
    <row r="1290" customHeight="1" spans="1:2">
      <c r="A1290" s="149" t="s">
        <v>1100</v>
      </c>
      <c r="B1290" s="147"/>
    </row>
    <row r="1291" customHeight="1" spans="1:2">
      <c r="A1291" s="149" t="s">
        <v>1101</v>
      </c>
      <c r="B1291" s="147"/>
    </row>
    <row r="1292" customHeight="1" spans="1:2">
      <c r="A1292" s="149" t="s">
        <v>1102</v>
      </c>
      <c r="B1292" s="147"/>
    </row>
    <row r="1293" customHeight="1" spans="1:2">
      <c r="A1293" s="149" t="s">
        <v>1103</v>
      </c>
      <c r="B1293" s="147"/>
    </row>
    <row r="1294" customHeight="1" spans="1:2">
      <c r="A1294" s="149" t="s">
        <v>1104</v>
      </c>
      <c r="B1294" s="147"/>
    </row>
    <row r="1295" customHeight="1" spans="1:2">
      <c r="A1295" s="149" t="s">
        <v>1105</v>
      </c>
      <c r="B1295" s="147"/>
    </row>
    <row r="1296" customHeight="1" spans="1:2">
      <c r="A1296" s="149" t="s">
        <v>1106</v>
      </c>
      <c r="B1296" s="147"/>
    </row>
    <row r="1297" customHeight="1" spans="1:2">
      <c r="A1297" s="149" t="s">
        <v>1107</v>
      </c>
      <c r="B1297" s="147"/>
    </row>
    <row r="1298" customHeight="1" spans="1:2">
      <c r="A1298" s="149" t="s">
        <v>1108</v>
      </c>
      <c r="B1298" s="147"/>
    </row>
    <row r="1299" customHeight="1" spans="1:2">
      <c r="A1299" s="148" t="s">
        <v>1109</v>
      </c>
      <c r="B1299" s="147">
        <f>SUM(B1300:B1302)</f>
        <v>0</v>
      </c>
    </row>
    <row r="1300" customHeight="1" spans="1:2">
      <c r="A1300" s="149" t="s">
        <v>1110</v>
      </c>
      <c r="B1300" s="147"/>
    </row>
    <row r="1301" customHeight="1" spans="1:2">
      <c r="A1301" s="149" t="s">
        <v>1111</v>
      </c>
      <c r="B1301" s="147"/>
    </row>
    <row r="1302" customHeight="1" spans="1:2">
      <c r="A1302" s="149" t="s">
        <v>1112</v>
      </c>
      <c r="B1302" s="147"/>
    </row>
    <row r="1303" customHeight="1" spans="1:2">
      <c r="A1303" s="148" t="s">
        <v>1113</v>
      </c>
      <c r="B1303" s="147">
        <f>SUM(B1304:B1306)</f>
        <v>0</v>
      </c>
    </row>
    <row r="1304" customHeight="1" spans="1:2">
      <c r="A1304" s="149" t="s">
        <v>1114</v>
      </c>
      <c r="B1304" s="147"/>
    </row>
    <row r="1305" customHeight="1" spans="1:2">
      <c r="A1305" s="149" t="s">
        <v>1115</v>
      </c>
      <c r="B1305" s="147"/>
    </row>
    <row r="1306" customHeight="1" spans="1:2">
      <c r="A1306" s="149" t="s">
        <v>1116</v>
      </c>
      <c r="B1306" s="147"/>
    </row>
    <row r="1307" customHeight="1" spans="1:2">
      <c r="A1307" s="148" t="s">
        <v>1117</v>
      </c>
      <c r="B1307" s="147">
        <f t="shared" ref="B1307:B1310" si="1">B1308</f>
        <v>0</v>
      </c>
    </row>
    <row r="1308" customHeight="1" spans="1:2">
      <c r="A1308" s="149" t="s">
        <v>1118</v>
      </c>
      <c r="B1308" s="147"/>
    </row>
    <row r="1309" customHeight="1" spans="1:2">
      <c r="A1309" s="148" t="s">
        <v>1119</v>
      </c>
      <c r="B1309" s="147">
        <f t="shared" si="1"/>
        <v>72</v>
      </c>
    </row>
    <row r="1310" customHeight="1" spans="1:2">
      <c r="A1310" s="148" t="s">
        <v>1120</v>
      </c>
      <c r="B1310" s="147">
        <f t="shared" si="1"/>
        <v>72</v>
      </c>
    </row>
    <row r="1311" customHeight="1" spans="1:2">
      <c r="A1311" s="149" t="s">
        <v>1121</v>
      </c>
      <c r="B1311" s="147">
        <v>72</v>
      </c>
    </row>
    <row r="1312" customHeight="1" spans="1:2">
      <c r="A1312" s="148" t="s">
        <v>143</v>
      </c>
      <c r="B1312" s="147">
        <f>SUM(B1313,B1315,B1320)</f>
        <v>856</v>
      </c>
    </row>
    <row r="1313" customHeight="1" spans="1:2">
      <c r="A1313" s="148" t="s">
        <v>1122</v>
      </c>
      <c r="B1313" s="147">
        <f>B1314</f>
        <v>0</v>
      </c>
    </row>
    <row r="1314" customHeight="1" spans="1:2">
      <c r="A1314" s="149" t="s">
        <v>1123</v>
      </c>
      <c r="B1314" s="147"/>
    </row>
    <row r="1315" customHeight="1" spans="1:2">
      <c r="A1315" s="148" t="s">
        <v>1124</v>
      </c>
      <c r="B1315" s="147">
        <f>SUM(B1316:B1319)</f>
        <v>0</v>
      </c>
    </row>
    <row r="1316" customHeight="1" spans="1:2">
      <c r="A1316" s="149" t="s">
        <v>1125</v>
      </c>
      <c r="B1316" s="147"/>
    </row>
    <row r="1317" customHeight="1" spans="1:2">
      <c r="A1317" s="149" t="s">
        <v>1126</v>
      </c>
      <c r="B1317" s="147"/>
    </row>
    <row r="1318" customHeight="1" spans="1:2">
      <c r="A1318" s="149" t="s">
        <v>1127</v>
      </c>
      <c r="B1318" s="147"/>
    </row>
    <row r="1319" customHeight="1" spans="1:2">
      <c r="A1319" s="149" t="s">
        <v>1128</v>
      </c>
      <c r="B1319" s="147"/>
    </row>
    <row r="1320" customHeight="1" spans="1:2">
      <c r="A1320" s="148" t="s">
        <v>1129</v>
      </c>
      <c r="B1320" s="147">
        <f>SUM(B1321:B1324)</f>
        <v>856</v>
      </c>
    </row>
    <row r="1321" customHeight="1" spans="1:2">
      <c r="A1321" s="149" t="s">
        <v>1130</v>
      </c>
      <c r="B1321" s="147">
        <v>856</v>
      </c>
    </row>
    <row r="1322" customHeight="1" spans="1:2">
      <c r="A1322" s="149" t="s">
        <v>1131</v>
      </c>
      <c r="B1322" s="147"/>
    </row>
    <row r="1323" customHeight="1" spans="1:2">
      <c r="A1323" s="149" t="s">
        <v>1132</v>
      </c>
      <c r="B1323" s="147"/>
    </row>
    <row r="1324" customHeight="1" spans="1:2">
      <c r="A1324" s="149" t="s">
        <v>1133</v>
      </c>
      <c r="B1324" s="147"/>
    </row>
    <row r="1325" customHeight="1" spans="1:2">
      <c r="A1325" s="148" t="s">
        <v>1134</v>
      </c>
      <c r="B1325" s="147">
        <f>B1326+B1328+B1330</f>
        <v>0</v>
      </c>
    </row>
    <row r="1326" customHeight="1" spans="1:2">
      <c r="A1326" s="148" t="s">
        <v>1135</v>
      </c>
      <c r="B1326" s="147">
        <f t="shared" ref="B1326:B1330" si="2">B1327</f>
        <v>0</v>
      </c>
    </row>
    <row r="1327" customHeight="1" spans="1:2">
      <c r="A1327" s="149" t="s">
        <v>1136</v>
      </c>
      <c r="B1327" s="147"/>
    </row>
    <row r="1328" customHeight="1" spans="1:2">
      <c r="A1328" s="148" t="s">
        <v>1137</v>
      </c>
      <c r="B1328" s="147">
        <f t="shared" si="2"/>
        <v>0</v>
      </c>
    </row>
    <row r="1329" customHeight="1" spans="1:2">
      <c r="A1329" s="149" t="s">
        <v>1138</v>
      </c>
      <c r="B1329" s="147"/>
    </row>
    <row r="1330" customHeight="1" spans="1:2">
      <c r="A1330" s="230" t="s">
        <v>1139</v>
      </c>
      <c r="B1330" s="147">
        <f t="shared" si="2"/>
        <v>0</v>
      </c>
    </row>
    <row r="1331" customHeight="1" spans="1:2">
      <c r="A1331" s="231" t="s">
        <v>1140</v>
      </c>
      <c r="B1331" s="147"/>
    </row>
  </sheetData>
  <mergeCells count="1">
    <mergeCell ref="A1:B1"/>
  </mergeCells>
  <dataValidations count="1">
    <dataValidation type="decimal" operator="between" allowBlank="1" showInputMessage="1" showErrorMessage="1" sqref="B4:B1331">
      <formula1>-99999999999999</formula1>
      <formula2>99999999999999</formula2>
    </dataValidation>
  </dataValidation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XFD73"/>
  <sheetViews>
    <sheetView showGridLines="0" showZeros="0" workbookViewId="0">
      <selection activeCell="G18" sqref="G18"/>
    </sheetView>
  </sheetViews>
  <sheetFormatPr defaultColWidth="12.1833333333333" defaultRowHeight="15.55" customHeight="1"/>
  <cols>
    <col min="1" max="1" width="32.25" style="81" customWidth="1"/>
    <col min="2" max="3" width="19.625" style="81" customWidth="1"/>
    <col min="4" max="4" width="16.375" style="81" customWidth="1"/>
    <col min="5" max="16374" width="12.1833333333333" style="81" customWidth="1"/>
  </cols>
  <sheetData>
    <row r="1" ht="34" customHeight="1" spans="1:4">
      <c r="A1" s="217" t="s">
        <v>1141</v>
      </c>
      <c r="B1" s="217"/>
      <c r="C1" s="217"/>
      <c r="D1" s="217"/>
    </row>
    <row r="2" ht="18" customHeight="1" spans="1:4">
      <c r="A2" s="218"/>
      <c r="B2" s="219"/>
      <c r="C2" s="219"/>
      <c r="D2" s="145" t="s">
        <v>1142</v>
      </c>
    </row>
    <row r="3" ht="16.9" customHeight="1" spans="1:4">
      <c r="A3" s="86" t="s">
        <v>1143</v>
      </c>
      <c r="B3" s="86" t="s">
        <v>1144</v>
      </c>
      <c r="C3" s="86" t="s">
        <v>90</v>
      </c>
      <c r="D3" s="220" t="s">
        <v>91</v>
      </c>
    </row>
    <row r="4" ht="21" customHeight="1" spans="1:4">
      <c r="A4" s="86"/>
      <c r="B4" s="86"/>
      <c r="C4" s="86"/>
      <c r="D4" s="220"/>
    </row>
    <row r="5" s="195" customFormat="1" ht="20" customHeight="1" spans="1:16384">
      <c r="A5" s="221" t="s">
        <v>1145</v>
      </c>
      <c r="B5" s="92">
        <v>4669</v>
      </c>
      <c r="C5" s="92">
        <v>7317</v>
      </c>
      <c r="D5" s="92">
        <v>7317</v>
      </c>
      <c r="XEW5" s="6"/>
      <c r="XEX5" s="6"/>
      <c r="XEY5" s="6"/>
      <c r="XEZ5" s="6"/>
      <c r="XFA5" s="6"/>
      <c r="XFB5" s="6"/>
      <c r="XFC5" s="6"/>
      <c r="XFD5" s="6"/>
    </row>
    <row r="6" s="195" customFormat="1" ht="20" customHeight="1" spans="1:16384">
      <c r="A6" s="211" t="s">
        <v>1146</v>
      </c>
      <c r="B6" s="92">
        <v>4419</v>
      </c>
      <c r="C6" s="92">
        <v>6373</v>
      </c>
      <c r="D6" s="92">
        <v>6373</v>
      </c>
      <c r="XEW6" s="6"/>
      <c r="XEX6" s="6"/>
      <c r="XEY6" s="6"/>
      <c r="XEZ6" s="6"/>
      <c r="XFA6" s="6"/>
      <c r="XFB6" s="6"/>
      <c r="XFC6" s="6"/>
      <c r="XFD6" s="6"/>
    </row>
    <row r="7" s="195" customFormat="1" ht="20" customHeight="1" spans="1:16384">
      <c r="A7" s="211" t="s">
        <v>1147</v>
      </c>
      <c r="B7" s="92">
        <v>250</v>
      </c>
      <c r="C7" s="92">
        <v>552</v>
      </c>
      <c r="D7" s="92">
        <v>552</v>
      </c>
      <c r="XEW7" s="6"/>
      <c r="XEX7" s="6"/>
      <c r="XEY7" s="6"/>
      <c r="XEZ7" s="6"/>
      <c r="XFA7" s="6"/>
      <c r="XFB7" s="6"/>
      <c r="XFC7" s="6"/>
      <c r="XFD7" s="6"/>
    </row>
    <row r="8" s="195" customFormat="1" ht="20" customHeight="1" spans="1:16384">
      <c r="A8" s="211" t="s">
        <v>1148</v>
      </c>
      <c r="B8" s="92"/>
      <c r="C8" s="92">
        <v>252</v>
      </c>
      <c r="D8" s="92">
        <v>252</v>
      </c>
      <c r="XEW8" s="6"/>
      <c r="XEX8" s="6"/>
      <c r="XEY8" s="6"/>
      <c r="XEZ8" s="6"/>
      <c r="XFA8" s="6"/>
      <c r="XFB8" s="6"/>
      <c r="XFC8" s="6"/>
      <c r="XFD8" s="6"/>
    </row>
    <row r="9" s="195" customFormat="1" ht="20" customHeight="1" spans="1:16384">
      <c r="A9" s="211" t="s">
        <v>1149</v>
      </c>
      <c r="B9" s="92"/>
      <c r="C9" s="92">
        <v>140</v>
      </c>
      <c r="D9" s="92">
        <v>140</v>
      </c>
      <c r="XEW9" s="6"/>
      <c r="XEX9" s="6"/>
      <c r="XEY9" s="6"/>
      <c r="XEZ9" s="6"/>
      <c r="XFA9" s="6"/>
      <c r="XFB9" s="6"/>
      <c r="XFC9" s="6"/>
      <c r="XFD9" s="6"/>
    </row>
    <row r="10" s="195" customFormat="1" ht="20" customHeight="1" spans="1:16384">
      <c r="A10" s="221" t="s">
        <v>1150</v>
      </c>
      <c r="B10" s="92">
        <v>10431</v>
      </c>
      <c r="C10" s="92">
        <v>149</v>
      </c>
      <c r="D10" s="92">
        <v>149</v>
      </c>
      <c r="XEW10" s="6"/>
      <c r="XEX10" s="6"/>
      <c r="XEY10" s="6"/>
      <c r="XEZ10" s="6"/>
      <c r="XFA10" s="6"/>
      <c r="XFB10" s="6"/>
      <c r="XFC10" s="6"/>
      <c r="XFD10" s="6"/>
    </row>
    <row r="11" s="195" customFormat="1" ht="20" customHeight="1" spans="1:16384">
      <c r="A11" s="211" t="s">
        <v>1151</v>
      </c>
      <c r="B11" s="92">
        <v>1911</v>
      </c>
      <c r="C11" s="92">
        <v>144</v>
      </c>
      <c r="D11" s="92">
        <v>144</v>
      </c>
      <c r="XEW11" s="6"/>
      <c r="XEX11" s="6"/>
      <c r="XEY11" s="6"/>
      <c r="XEZ11" s="6"/>
      <c r="XFA11" s="6"/>
      <c r="XFB11" s="6"/>
      <c r="XFC11" s="6"/>
      <c r="XFD11" s="6"/>
    </row>
    <row r="12" s="195" customFormat="1" ht="20" customHeight="1" spans="1:16384">
      <c r="A12" s="211" t="s">
        <v>1152</v>
      </c>
      <c r="B12" s="92"/>
      <c r="C12" s="92"/>
      <c r="D12" s="92"/>
      <c r="XEW12" s="6"/>
      <c r="XEX12" s="6"/>
      <c r="XEY12" s="6"/>
      <c r="XEZ12" s="6"/>
      <c r="XFA12" s="6"/>
      <c r="XFB12" s="6"/>
      <c r="XFC12" s="6"/>
      <c r="XFD12" s="6"/>
    </row>
    <row r="13" s="195" customFormat="1" ht="20" customHeight="1" spans="1:16384">
      <c r="A13" s="211" t="s">
        <v>1153</v>
      </c>
      <c r="B13" s="92"/>
      <c r="C13" s="92">
        <v>2</v>
      </c>
      <c r="D13" s="92">
        <v>2</v>
      </c>
      <c r="XEW13" s="6"/>
      <c r="XEX13" s="6"/>
      <c r="XEY13" s="6"/>
      <c r="XEZ13" s="6"/>
      <c r="XFA13" s="6"/>
      <c r="XFB13" s="6"/>
      <c r="XFC13" s="6"/>
      <c r="XFD13" s="6"/>
    </row>
    <row r="14" s="195" customFormat="1" ht="20" customHeight="1" spans="1:16384">
      <c r="A14" s="211" t="s">
        <v>1154</v>
      </c>
      <c r="B14" s="92">
        <v>3</v>
      </c>
      <c r="C14" s="92"/>
      <c r="D14" s="92"/>
      <c r="XEW14" s="6"/>
      <c r="XEX14" s="6"/>
      <c r="XEY14" s="6"/>
      <c r="XEZ14" s="6"/>
      <c r="XFA14" s="6"/>
      <c r="XFB14" s="6"/>
      <c r="XFC14" s="6"/>
      <c r="XFD14" s="6"/>
    </row>
    <row r="15" s="195" customFormat="1" ht="20" customHeight="1" spans="1:16384">
      <c r="A15" s="211" t="s">
        <v>1155</v>
      </c>
      <c r="B15" s="92">
        <v>6154</v>
      </c>
      <c r="C15" s="92">
        <v>3</v>
      </c>
      <c r="D15" s="92">
        <v>3</v>
      </c>
      <c r="XEW15" s="6"/>
      <c r="XEX15" s="6"/>
      <c r="XEY15" s="6"/>
      <c r="XEZ15" s="6"/>
      <c r="XFA15" s="6"/>
      <c r="XFB15" s="6"/>
      <c r="XFC15" s="6"/>
      <c r="XFD15" s="6"/>
    </row>
    <row r="16" s="195" customFormat="1" ht="20" customHeight="1" spans="1:16384">
      <c r="A16" s="211" t="s">
        <v>1156</v>
      </c>
      <c r="B16" s="92"/>
      <c r="C16" s="92"/>
      <c r="D16" s="92"/>
      <c r="XEW16" s="6"/>
      <c r="XEX16" s="6"/>
      <c r="XEY16" s="6"/>
      <c r="XEZ16" s="6"/>
      <c r="XFA16" s="6"/>
      <c r="XFB16" s="6"/>
      <c r="XFC16" s="6"/>
      <c r="XFD16" s="6"/>
    </row>
    <row r="17" s="195" customFormat="1" ht="20" customHeight="1" spans="1:16384">
      <c r="A17" s="211" t="s">
        <v>1157</v>
      </c>
      <c r="B17" s="92"/>
      <c r="C17" s="92"/>
      <c r="D17" s="92"/>
      <c r="XEW17" s="6"/>
      <c r="XEX17" s="6"/>
      <c r="XEY17" s="6"/>
      <c r="XEZ17" s="6"/>
      <c r="XFA17" s="6"/>
      <c r="XFB17" s="6"/>
      <c r="XFC17" s="6"/>
      <c r="XFD17" s="6"/>
    </row>
    <row r="18" s="195" customFormat="1" ht="20" customHeight="1" spans="1:16384">
      <c r="A18" s="211" t="s">
        <v>1158</v>
      </c>
      <c r="B18" s="92">
        <v>99</v>
      </c>
      <c r="C18" s="92"/>
      <c r="D18" s="92"/>
      <c r="XEW18" s="6"/>
      <c r="XEX18" s="6"/>
      <c r="XEY18" s="6"/>
      <c r="XEZ18" s="6"/>
      <c r="XFA18" s="6"/>
      <c r="XFB18" s="6"/>
      <c r="XFC18" s="6"/>
      <c r="XFD18" s="6"/>
    </row>
    <row r="19" s="195" customFormat="1" ht="20" customHeight="1" spans="1:16384">
      <c r="A19" s="211" t="s">
        <v>1159</v>
      </c>
      <c r="B19" s="92">
        <v>102</v>
      </c>
      <c r="C19" s="92"/>
      <c r="D19" s="92"/>
      <c r="XEW19" s="6"/>
      <c r="XEX19" s="6"/>
      <c r="XEY19" s="6"/>
      <c r="XEZ19" s="6"/>
      <c r="XFA19" s="6"/>
      <c r="XFB19" s="6"/>
      <c r="XFC19" s="6"/>
      <c r="XFD19" s="6"/>
    </row>
    <row r="20" s="195" customFormat="1" ht="20" customHeight="1" spans="1:16384">
      <c r="A20" s="211" t="s">
        <v>1160</v>
      </c>
      <c r="B20" s="92">
        <v>2162</v>
      </c>
      <c r="C20" s="92"/>
      <c r="D20" s="92"/>
      <c r="XEW20" s="6"/>
      <c r="XEX20" s="6"/>
      <c r="XEY20" s="6"/>
      <c r="XEZ20" s="6"/>
      <c r="XFA20" s="6"/>
      <c r="XFB20" s="6"/>
      <c r="XFC20" s="6"/>
      <c r="XFD20" s="6"/>
    </row>
    <row r="21" s="195" customFormat="1" ht="20" customHeight="1" spans="1:16384">
      <c r="A21" s="221" t="s">
        <v>1161</v>
      </c>
      <c r="B21" s="92"/>
      <c r="C21" s="92">
        <v>0</v>
      </c>
      <c r="D21" s="92">
        <v>0</v>
      </c>
      <c r="XEW21" s="6"/>
      <c r="XEX21" s="6"/>
      <c r="XEY21" s="6"/>
      <c r="XEZ21" s="6"/>
      <c r="XFA21" s="6"/>
      <c r="XFB21" s="6"/>
      <c r="XFC21" s="6"/>
      <c r="XFD21" s="6"/>
    </row>
    <row r="22" s="195" customFormat="1" ht="20" customHeight="1" spans="1:16384">
      <c r="A22" s="211" t="s">
        <v>1162</v>
      </c>
      <c r="B22" s="92"/>
      <c r="C22" s="92">
        <v>0</v>
      </c>
      <c r="D22" s="92">
        <v>0</v>
      </c>
      <c r="XEW22" s="6"/>
      <c r="XEX22" s="6"/>
      <c r="XEY22" s="6"/>
      <c r="XEZ22" s="6"/>
      <c r="XFA22" s="6"/>
      <c r="XFB22" s="6"/>
      <c r="XFC22" s="6"/>
      <c r="XFD22" s="6"/>
    </row>
    <row r="23" s="195" customFormat="1" ht="20" customHeight="1" spans="1:16384">
      <c r="A23" s="211" t="s">
        <v>1163</v>
      </c>
      <c r="B23" s="92"/>
      <c r="C23" s="92">
        <v>0</v>
      </c>
      <c r="D23" s="92">
        <v>0</v>
      </c>
      <c r="XEW23" s="6"/>
      <c r="XEX23" s="6"/>
      <c r="XEY23" s="6"/>
      <c r="XEZ23" s="6"/>
      <c r="XFA23" s="6"/>
      <c r="XFB23" s="6"/>
      <c r="XFC23" s="6"/>
      <c r="XFD23" s="6"/>
    </row>
    <row r="24" s="195" customFormat="1" ht="20" customHeight="1" spans="1:16384">
      <c r="A24" s="211" t="s">
        <v>1164</v>
      </c>
      <c r="B24" s="92"/>
      <c r="C24" s="92">
        <v>0</v>
      </c>
      <c r="D24" s="92">
        <v>0</v>
      </c>
      <c r="XEW24" s="6"/>
      <c r="XEX24" s="6"/>
      <c r="XEY24" s="6"/>
      <c r="XEZ24" s="6"/>
      <c r="XFA24" s="6"/>
      <c r="XFB24" s="6"/>
      <c r="XFC24" s="6"/>
      <c r="XFD24" s="6"/>
    </row>
    <row r="25" s="195" customFormat="1" ht="20" customHeight="1" spans="1:16384">
      <c r="A25" s="211" t="s">
        <v>1165</v>
      </c>
      <c r="B25" s="92"/>
      <c r="C25" s="92">
        <v>0</v>
      </c>
      <c r="D25" s="92">
        <v>0</v>
      </c>
      <c r="XEW25" s="6"/>
      <c r="XEX25" s="6"/>
      <c r="XEY25" s="6"/>
      <c r="XEZ25" s="6"/>
      <c r="XFA25" s="6"/>
      <c r="XFB25" s="6"/>
      <c r="XFC25" s="6"/>
      <c r="XFD25" s="6"/>
    </row>
    <row r="26" s="195" customFormat="1" ht="20" customHeight="1" spans="1:16384">
      <c r="A26" s="211" t="s">
        <v>1166</v>
      </c>
      <c r="B26" s="92"/>
      <c r="C26" s="92">
        <v>0</v>
      </c>
      <c r="D26" s="92">
        <v>0</v>
      </c>
      <c r="XEW26" s="6"/>
      <c r="XEX26" s="6"/>
      <c r="XEY26" s="6"/>
      <c r="XEZ26" s="6"/>
      <c r="XFA26" s="6"/>
      <c r="XFB26" s="6"/>
      <c r="XFC26" s="6"/>
      <c r="XFD26" s="6"/>
    </row>
    <row r="27" s="195" customFormat="1" ht="20" customHeight="1" spans="1:16384">
      <c r="A27" s="211" t="s">
        <v>1167</v>
      </c>
      <c r="B27" s="92"/>
      <c r="C27" s="92">
        <v>0</v>
      </c>
      <c r="D27" s="92">
        <v>0</v>
      </c>
      <c r="XEW27" s="6"/>
      <c r="XEX27" s="6"/>
      <c r="XEY27" s="6"/>
      <c r="XEZ27" s="6"/>
      <c r="XFA27" s="6"/>
      <c r="XFB27" s="6"/>
      <c r="XFC27" s="6"/>
      <c r="XFD27" s="6"/>
    </row>
    <row r="28" s="195" customFormat="1" ht="20" customHeight="1" spans="1:16384">
      <c r="A28" s="211" t="s">
        <v>1168</v>
      </c>
      <c r="B28" s="92"/>
      <c r="C28" s="92">
        <v>0</v>
      </c>
      <c r="D28" s="92">
        <v>0</v>
      </c>
      <c r="XEW28" s="6"/>
      <c r="XEX28" s="6"/>
      <c r="XEY28" s="6"/>
      <c r="XEZ28" s="6"/>
      <c r="XFA28" s="6"/>
      <c r="XFB28" s="6"/>
      <c r="XFC28" s="6"/>
      <c r="XFD28" s="6"/>
    </row>
    <row r="29" s="195" customFormat="1" ht="20" customHeight="1" spans="1:16384">
      <c r="A29" s="221" t="s">
        <v>1169</v>
      </c>
      <c r="B29" s="92"/>
      <c r="C29" s="92">
        <v>0</v>
      </c>
      <c r="D29" s="92">
        <v>0</v>
      </c>
      <c r="XEW29" s="6"/>
      <c r="XEX29" s="6"/>
      <c r="XEY29" s="6"/>
      <c r="XEZ29" s="6"/>
      <c r="XFA29" s="6"/>
      <c r="XFB29" s="6"/>
      <c r="XFC29" s="6"/>
      <c r="XFD29" s="6"/>
    </row>
    <row r="30" s="195" customFormat="1" ht="20" customHeight="1" spans="1:16384">
      <c r="A30" s="211" t="s">
        <v>1162</v>
      </c>
      <c r="B30" s="92"/>
      <c r="C30" s="92">
        <v>0</v>
      </c>
      <c r="D30" s="92">
        <v>0</v>
      </c>
      <c r="XEW30" s="6"/>
      <c r="XEX30" s="6"/>
      <c r="XEY30" s="6"/>
      <c r="XEZ30" s="6"/>
      <c r="XFA30" s="6"/>
      <c r="XFB30" s="6"/>
      <c r="XFC30" s="6"/>
      <c r="XFD30" s="6"/>
    </row>
    <row r="31" ht="20" customHeight="1" spans="1:4">
      <c r="A31" s="211" t="s">
        <v>1163</v>
      </c>
      <c r="B31" s="214"/>
      <c r="C31" s="214">
        <v>0</v>
      </c>
      <c r="D31" s="214">
        <v>0</v>
      </c>
    </row>
    <row r="32" s="216" customFormat="1" ht="20" customHeight="1" spans="1:16384">
      <c r="A32" s="211" t="s">
        <v>1164</v>
      </c>
      <c r="B32" s="88"/>
      <c r="C32" s="88">
        <v>0</v>
      </c>
      <c r="D32" s="88">
        <v>0</v>
      </c>
      <c r="XEW32" s="223"/>
      <c r="XEX32" s="223"/>
      <c r="XEY32" s="223"/>
      <c r="XEZ32" s="223"/>
      <c r="XFA32" s="223"/>
      <c r="XFB32" s="223"/>
      <c r="XFC32" s="223"/>
      <c r="XFD32" s="223"/>
    </row>
    <row r="33" ht="20" customHeight="1" spans="1:4">
      <c r="A33" s="211" t="s">
        <v>1166</v>
      </c>
      <c r="B33" s="222"/>
      <c r="C33" s="222">
        <v>0</v>
      </c>
      <c r="D33" s="222">
        <v>0</v>
      </c>
    </row>
    <row r="34" ht="20" customHeight="1" spans="1:4">
      <c r="A34" s="211" t="s">
        <v>1167</v>
      </c>
      <c r="B34" s="222"/>
      <c r="C34" s="222">
        <v>0</v>
      </c>
      <c r="D34" s="222">
        <v>0</v>
      </c>
    </row>
    <row r="35" ht="20" customHeight="1" spans="1:4">
      <c r="A35" s="211" t="s">
        <v>1168</v>
      </c>
      <c r="B35" s="222"/>
      <c r="C35" s="222">
        <v>0</v>
      </c>
      <c r="D35" s="222">
        <v>0</v>
      </c>
    </row>
    <row r="36" ht="20" customHeight="1" spans="1:4">
      <c r="A36" s="221" t="s">
        <v>1170</v>
      </c>
      <c r="B36" s="222"/>
      <c r="C36" s="222">
        <v>6402</v>
      </c>
      <c r="D36" s="222">
        <v>6402</v>
      </c>
    </row>
    <row r="37" ht="20" customHeight="1" spans="1:4">
      <c r="A37" s="211" t="s">
        <v>1171</v>
      </c>
      <c r="B37" s="222"/>
      <c r="C37" s="222">
        <v>6058</v>
      </c>
      <c r="D37" s="222">
        <v>6058</v>
      </c>
    </row>
    <row r="38" ht="20" customHeight="1" spans="1:4">
      <c r="A38" s="211" t="s">
        <v>1172</v>
      </c>
      <c r="B38" s="222"/>
      <c r="C38" s="222">
        <v>344</v>
      </c>
      <c r="D38" s="222">
        <v>344</v>
      </c>
    </row>
    <row r="39" ht="20" customHeight="1" spans="1:4">
      <c r="A39" s="211" t="s">
        <v>1173</v>
      </c>
      <c r="B39" s="222">
        <v>0</v>
      </c>
      <c r="C39" s="222">
        <v>0</v>
      </c>
      <c r="D39" s="222"/>
    </row>
    <row r="40" ht="20" customHeight="1" spans="1:4">
      <c r="A40" s="221" t="s">
        <v>1174</v>
      </c>
      <c r="B40" s="222">
        <v>0</v>
      </c>
      <c r="C40" s="222">
        <v>0</v>
      </c>
      <c r="D40" s="222">
        <v>0</v>
      </c>
    </row>
    <row r="41" ht="20" customHeight="1" spans="1:4">
      <c r="A41" s="211" t="s">
        <v>1175</v>
      </c>
      <c r="B41" s="222"/>
      <c r="C41" s="222">
        <v>0</v>
      </c>
      <c r="D41" s="222">
        <v>0</v>
      </c>
    </row>
    <row r="42" ht="20" customHeight="1" spans="1:4">
      <c r="A42" s="211" t="s">
        <v>1176</v>
      </c>
      <c r="B42" s="222"/>
      <c r="C42" s="222">
        <v>0</v>
      </c>
      <c r="D42" s="222">
        <v>0</v>
      </c>
    </row>
    <row r="43" ht="20" customHeight="1" spans="1:4">
      <c r="A43" s="221" t="s">
        <v>1177</v>
      </c>
      <c r="B43" s="222"/>
      <c r="C43" s="222">
        <v>0</v>
      </c>
      <c r="D43" s="222">
        <v>0</v>
      </c>
    </row>
    <row r="44" ht="20" customHeight="1" spans="1:4">
      <c r="A44" s="211" t="s">
        <v>1178</v>
      </c>
      <c r="B44" s="222"/>
      <c r="C44" s="222">
        <v>0</v>
      </c>
      <c r="D44" s="222">
        <v>0</v>
      </c>
    </row>
    <row r="45" ht="20" customHeight="1" spans="1:4">
      <c r="A45" s="211" t="s">
        <v>1179</v>
      </c>
      <c r="B45" s="222"/>
      <c r="C45" s="222">
        <v>0</v>
      </c>
      <c r="D45" s="222">
        <v>0</v>
      </c>
    </row>
    <row r="46" ht="20" customHeight="1" spans="1:4">
      <c r="A46" s="211" t="s">
        <v>1180</v>
      </c>
      <c r="B46" s="222"/>
      <c r="C46" s="222">
        <v>0</v>
      </c>
      <c r="D46" s="222">
        <v>0</v>
      </c>
    </row>
    <row r="47" ht="20" customHeight="1" spans="1:4">
      <c r="A47" s="221" t="s">
        <v>1181</v>
      </c>
      <c r="B47" s="222"/>
      <c r="C47" s="222">
        <v>0</v>
      </c>
      <c r="D47" s="222">
        <v>0</v>
      </c>
    </row>
    <row r="48" ht="20" customHeight="1" spans="1:4">
      <c r="A48" s="211" t="s">
        <v>1182</v>
      </c>
      <c r="B48" s="222"/>
      <c r="C48" s="222">
        <v>0</v>
      </c>
      <c r="D48" s="222">
        <v>0</v>
      </c>
    </row>
    <row r="49" ht="20" customHeight="1" spans="1:4">
      <c r="A49" s="211" t="s">
        <v>1183</v>
      </c>
      <c r="B49" s="222"/>
      <c r="C49" s="222">
        <v>0</v>
      </c>
      <c r="D49" s="222">
        <v>0</v>
      </c>
    </row>
    <row r="50" ht="20" customHeight="1" spans="1:4">
      <c r="A50" s="221" t="s">
        <v>1184</v>
      </c>
      <c r="B50" s="222"/>
      <c r="C50" s="222">
        <v>806</v>
      </c>
      <c r="D50" s="222">
        <v>806</v>
      </c>
    </row>
    <row r="51" ht="20" customHeight="1" spans="1:4">
      <c r="A51" s="211" t="s">
        <v>1185</v>
      </c>
      <c r="B51" s="222"/>
      <c r="C51" s="222"/>
      <c r="D51" s="222"/>
    </row>
    <row r="52" ht="20" customHeight="1" spans="1:4">
      <c r="A52" s="211" t="s">
        <v>1186</v>
      </c>
      <c r="B52" s="222"/>
      <c r="C52" s="222"/>
      <c r="D52" s="222"/>
    </row>
    <row r="53" ht="20" customHeight="1" spans="1:4">
      <c r="A53" s="211" t="s">
        <v>1187</v>
      </c>
      <c r="B53" s="222">
        <v>0</v>
      </c>
      <c r="C53" s="222"/>
      <c r="D53" s="222"/>
    </row>
    <row r="54" ht="20" customHeight="1" spans="1:4">
      <c r="A54" s="211" t="s">
        <v>1188</v>
      </c>
      <c r="B54" s="222"/>
      <c r="C54" s="222">
        <v>394</v>
      </c>
      <c r="D54" s="222">
        <v>394</v>
      </c>
    </row>
    <row r="55" ht="20" customHeight="1" spans="1:4">
      <c r="A55" s="211" t="s">
        <v>1189</v>
      </c>
      <c r="B55" s="222"/>
      <c r="C55" s="222">
        <v>412</v>
      </c>
      <c r="D55" s="222">
        <v>412</v>
      </c>
    </row>
    <row r="56" ht="20" customHeight="1" spans="1:4">
      <c r="A56" s="221" t="s">
        <v>1190</v>
      </c>
      <c r="B56" s="222">
        <v>0</v>
      </c>
      <c r="C56" s="222">
        <v>0</v>
      </c>
      <c r="D56" s="222">
        <v>0</v>
      </c>
    </row>
    <row r="57" ht="20" customHeight="1" spans="1:4">
      <c r="A57" s="211" t="s">
        <v>1191</v>
      </c>
      <c r="B57" s="222">
        <v>0</v>
      </c>
      <c r="C57" s="222">
        <v>0</v>
      </c>
      <c r="D57" s="222">
        <v>0</v>
      </c>
    </row>
    <row r="58" ht="20" customHeight="1" spans="1:4">
      <c r="A58" s="211" t="s">
        <v>534</v>
      </c>
      <c r="B58" s="222">
        <v>0</v>
      </c>
      <c r="C58" s="222">
        <v>0</v>
      </c>
      <c r="D58" s="222">
        <v>0</v>
      </c>
    </row>
    <row r="59" ht="20" customHeight="1" spans="1:4">
      <c r="A59" s="211" t="s">
        <v>1192</v>
      </c>
      <c r="B59" s="222">
        <v>0</v>
      </c>
      <c r="C59" s="222">
        <v>0</v>
      </c>
      <c r="D59" s="222">
        <v>0</v>
      </c>
    </row>
    <row r="60" ht="20" customHeight="1" spans="1:4">
      <c r="A60" s="221" t="s">
        <v>1193</v>
      </c>
      <c r="B60" s="222"/>
      <c r="C60" s="222">
        <v>0</v>
      </c>
      <c r="D60" s="222">
        <v>0</v>
      </c>
    </row>
    <row r="61" ht="20" customHeight="1" spans="1:4">
      <c r="A61" s="211" t="s">
        <v>1194</v>
      </c>
      <c r="B61" s="222"/>
      <c r="C61" s="222">
        <v>0</v>
      </c>
      <c r="D61" s="222">
        <v>0</v>
      </c>
    </row>
    <row r="62" ht="20" customHeight="1" spans="1:4">
      <c r="A62" s="211" t="s">
        <v>1195</v>
      </c>
      <c r="B62" s="222"/>
      <c r="C62" s="222">
        <v>0</v>
      </c>
      <c r="D62" s="222">
        <v>0</v>
      </c>
    </row>
    <row r="63" ht="20" customHeight="1" spans="1:4">
      <c r="A63" s="211" t="s">
        <v>1196</v>
      </c>
      <c r="B63" s="222"/>
      <c r="C63" s="222">
        <v>0</v>
      </c>
      <c r="D63" s="222">
        <v>0</v>
      </c>
    </row>
    <row r="64" ht="20" customHeight="1" spans="1:4">
      <c r="A64" s="211" t="s">
        <v>1197</v>
      </c>
      <c r="B64" s="222"/>
      <c r="C64" s="222">
        <v>0</v>
      </c>
      <c r="D64" s="222">
        <v>0</v>
      </c>
    </row>
    <row r="65" ht="20" customHeight="1" spans="1:4">
      <c r="A65" s="221" t="s">
        <v>1198</v>
      </c>
      <c r="B65" s="222"/>
      <c r="C65" s="222">
        <v>0</v>
      </c>
      <c r="D65" s="222">
        <v>0</v>
      </c>
    </row>
    <row r="66" ht="20" customHeight="1" spans="1:4">
      <c r="A66" s="211" t="s">
        <v>1199</v>
      </c>
      <c r="B66" s="222"/>
      <c r="C66" s="222">
        <v>0</v>
      </c>
      <c r="D66" s="222">
        <v>0</v>
      </c>
    </row>
    <row r="67" ht="20" customHeight="1" spans="1:4">
      <c r="A67" s="211" t="s">
        <v>1200</v>
      </c>
      <c r="B67" s="222"/>
      <c r="C67" s="222">
        <v>0</v>
      </c>
      <c r="D67" s="222">
        <v>0</v>
      </c>
    </row>
    <row r="68" ht="20" customHeight="1" spans="1:4">
      <c r="A68" s="221" t="s">
        <v>142</v>
      </c>
      <c r="B68" s="222"/>
      <c r="C68" s="222">
        <v>0</v>
      </c>
      <c r="D68" s="222">
        <v>0</v>
      </c>
    </row>
    <row r="69" ht="20" customHeight="1" spans="1:4">
      <c r="A69" s="211" t="s">
        <v>1201</v>
      </c>
      <c r="B69" s="222"/>
      <c r="C69" s="222">
        <v>0</v>
      </c>
      <c r="D69" s="222">
        <v>0</v>
      </c>
    </row>
    <row r="70" ht="20" customHeight="1" spans="1:4">
      <c r="A70" s="211" t="s">
        <v>1202</v>
      </c>
      <c r="B70" s="222"/>
      <c r="C70" s="222">
        <v>0</v>
      </c>
      <c r="D70" s="222"/>
    </row>
    <row r="71" ht="30" customHeight="1" spans="1:4">
      <c r="A71" s="224" t="s">
        <v>1203</v>
      </c>
      <c r="B71" s="222"/>
      <c r="C71" s="222">
        <v>0</v>
      </c>
      <c r="D71" s="222"/>
    </row>
    <row r="72" ht="20" customHeight="1" spans="1:4">
      <c r="A72" s="211" t="s">
        <v>987</v>
      </c>
      <c r="B72" s="222"/>
      <c r="C72" s="222">
        <v>0</v>
      </c>
      <c r="D72" s="222"/>
    </row>
    <row r="73" s="216" customFormat="1" ht="20" customHeight="1" spans="1:16384">
      <c r="A73" s="86" t="s">
        <v>1204</v>
      </c>
      <c r="B73" s="88">
        <f>B5+B10+B36+B50</f>
        <v>15100</v>
      </c>
      <c r="C73" s="88">
        <f>C5+C10+C36+C50</f>
        <v>14674</v>
      </c>
      <c r="D73" s="88">
        <f>D5+D10+D36+D50</f>
        <v>14674</v>
      </c>
      <c r="XEW73" s="223"/>
      <c r="XEX73" s="223"/>
      <c r="XEY73" s="223"/>
      <c r="XEZ73" s="223"/>
      <c r="XFA73" s="223"/>
      <c r="XFB73" s="223"/>
      <c r="XFC73" s="223"/>
      <c r="XFD73" s="223"/>
    </row>
  </sheetData>
  <mergeCells count="5">
    <mergeCell ref="A1:D1"/>
    <mergeCell ref="A3:A4"/>
    <mergeCell ref="B3:B4"/>
    <mergeCell ref="C3:C4"/>
    <mergeCell ref="D3:D4"/>
  </mergeCells>
  <printOptions horizontalCentered="1"/>
  <pageMargins left="0.393055555555556" right="0.393055555555556" top="0.944444444444444" bottom="1" header="0" footer="0"/>
  <pageSetup paperSize="9" orientation="portrait" horizont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B57"/>
  <sheetViews>
    <sheetView showGridLines="0" showZeros="0" workbookViewId="0">
      <selection activeCell="A1" sqref="A1:B1"/>
    </sheetView>
  </sheetViews>
  <sheetFormatPr defaultColWidth="12.1833333333333" defaultRowHeight="16.95" customHeight="1" outlineLevelCol="1"/>
  <cols>
    <col min="1" max="1" width="50.875" style="81" customWidth="1"/>
    <col min="2" max="2" width="36.125" style="81" customWidth="1"/>
    <col min="3" max="16382" width="12.1833333333333" style="81" customWidth="1"/>
  </cols>
  <sheetData>
    <row r="1" ht="34" customHeight="1" spans="1:2">
      <c r="A1" s="205" t="s">
        <v>1205</v>
      </c>
      <c r="B1" s="205"/>
    </row>
    <row r="2" ht="17" customHeight="1" spans="1:2">
      <c r="A2" s="206" t="s">
        <v>35</v>
      </c>
      <c r="B2" s="206"/>
    </row>
    <row r="3" ht="33" customHeight="1" spans="1:2">
      <c r="A3" s="207" t="s">
        <v>36</v>
      </c>
      <c r="B3" s="207" t="s">
        <v>1206</v>
      </c>
    </row>
    <row r="4" ht="27" customHeight="1" spans="1:2">
      <c r="A4" s="207" t="s">
        <v>146</v>
      </c>
      <c r="B4" s="208">
        <f>SUM(B5,B12,B36)</f>
        <v>8759</v>
      </c>
    </row>
    <row r="5" ht="21" customHeight="1" spans="1:2">
      <c r="A5" s="209" t="s">
        <v>42</v>
      </c>
      <c r="B5" s="210">
        <v>-5345</v>
      </c>
    </row>
    <row r="6" ht="21" customHeight="1" spans="1:2">
      <c r="A6" s="211" t="s">
        <v>44</v>
      </c>
      <c r="B6" s="212">
        <v>454</v>
      </c>
    </row>
    <row r="7" ht="21" customHeight="1" spans="1:2">
      <c r="A7" s="213" t="s">
        <v>46</v>
      </c>
      <c r="B7" s="214">
        <v>25</v>
      </c>
    </row>
    <row r="8" ht="21" customHeight="1" spans="1:2">
      <c r="A8" s="211" t="s">
        <v>48</v>
      </c>
      <c r="B8" s="215">
        <v>44</v>
      </c>
    </row>
    <row r="9" ht="21" customHeight="1" spans="1:2">
      <c r="A9" s="211" t="s">
        <v>50</v>
      </c>
      <c r="B9" s="214">
        <v>0</v>
      </c>
    </row>
    <row r="10" ht="21" customHeight="1" spans="1:2">
      <c r="A10" s="211" t="s">
        <v>52</v>
      </c>
      <c r="B10" s="214">
        <v>-5868</v>
      </c>
    </row>
    <row r="11" ht="21" customHeight="1" spans="1:2">
      <c r="A11" s="211" t="s">
        <v>1207</v>
      </c>
      <c r="B11" s="214">
        <v>0</v>
      </c>
    </row>
    <row r="12" ht="21" customHeight="1" spans="1:2">
      <c r="A12" s="207" t="s">
        <v>53</v>
      </c>
      <c r="B12" s="210">
        <f>SUM(B13:B35)</f>
        <v>12708</v>
      </c>
    </row>
    <row r="13" ht="21" customHeight="1" spans="1:2">
      <c r="A13" s="95" t="s">
        <v>54</v>
      </c>
      <c r="B13" s="92">
        <v>1881</v>
      </c>
    </row>
    <row r="14" ht="21" customHeight="1" spans="1:2">
      <c r="A14" s="95" t="s">
        <v>55</v>
      </c>
      <c r="B14" s="92">
        <v>0</v>
      </c>
    </row>
    <row r="15" ht="21" customHeight="1" spans="1:2">
      <c r="A15" s="95" t="s">
        <v>56</v>
      </c>
      <c r="B15" s="92">
        <v>6778</v>
      </c>
    </row>
    <row r="16" ht="21" customHeight="1" spans="1:2">
      <c r="A16" s="95" t="s">
        <v>57</v>
      </c>
      <c r="B16" s="92"/>
    </row>
    <row r="17" ht="21" customHeight="1" spans="1:2">
      <c r="A17" s="95" t="s">
        <v>58</v>
      </c>
      <c r="B17" s="92"/>
    </row>
    <row r="18" ht="21" customHeight="1" spans="1:2">
      <c r="A18" s="95" t="s">
        <v>59</v>
      </c>
      <c r="B18" s="92">
        <v>413</v>
      </c>
    </row>
    <row r="19" ht="21" customHeight="1" spans="1:2">
      <c r="A19" s="95" t="s">
        <v>60</v>
      </c>
      <c r="B19" s="92"/>
    </row>
    <row r="20" ht="21" customHeight="1" spans="1:2">
      <c r="A20" s="95" t="s">
        <v>61</v>
      </c>
      <c r="B20" s="92">
        <v>50</v>
      </c>
    </row>
    <row r="21" ht="21" customHeight="1" spans="1:2">
      <c r="A21" s="95" t="s">
        <v>62</v>
      </c>
      <c r="B21" s="92"/>
    </row>
    <row r="22" ht="21" customHeight="1" spans="1:2">
      <c r="A22" s="95" t="s">
        <v>63</v>
      </c>
      <c r="B22" s="92">
        <v>1318</v>
      </c>
    </row>
    <row r="23" ht="21" customHeight="1" spans="1:2">
      <c r="A23" s="95" t="s">
        <v>64</v>
      </c>
      <c r="B23" s="92">
        <v>0</v>
      </c>
    </row>
    <row r="24" ht="21" customHeight="1" spans="1:2">
      <c r="A24" s="95" t="s">
        <v>65</v>
      </c>
      <c r="B24" s="92">
        <v>0</v>
      </c>
    </row>
    <row r="25" ht="21" customHeight="1" spans="1:2">
      <c r="A25" s="95" t="s">
        <v>66</v>
      </c>
      <c r="B25" s="92">
        <v>849</v>
      </c>
    </row>
    <row r="26" ht="21" customHeight="1" spans="1:2">
      <c r="A26" s="95" t="s">
        <v>67</v>
      </c>
      <c r="B26" s="92">
        <v>587</v>
      </c>
    </row>
    <row r="27" ht="21" customHeight="1" spans="1:2">
      <c r="A27" s="95" t="s">
        <v>68</v>
      </c>
      <c r="B27" s="92">
        <v>45</v>
      </c>
    </row>
    <row r="28" ht="21" customHeight="1" spans="1:2">
      <c r="A28" s="95" t="s">
        <v>69</v>
      </c>
      <c r="B28" s="92">
        <v>516</v>
      </c>
    </row>
    <row r="29" ht="21" customHeight="1" spans="1:2">
      <c r="A29" s="95" t="s">
        <v>70</v>
      </c>
      <c r="B29" s="92">
        <v>90</v>
      </c>
    </row>
    <row r="30" ht="21" customHeight="1" spans="1:2">
      <c r="A30" s="95" t="s">
        <v>71</v>
      </c>
      <c r="B30" s="92">
        <v>171</v>
      </c>
    </row>
    <row r="31" ht="21" customHeight="1" spans="1:2">
      <c r="A31" s="95" t="s">
        <v>72</v>
      </c>
      <c r="B31" s="92">
        <v>10</v>
      </c>
    </row>
    <row r="32" ht="21" customHeight="1" spans="1:2">
      <c r="A32" s="95" t="s">
        <v>73</v>
      </c>
      <c r="B32" s="92"/>
    </row>
    <row r="33" ht="21" customHeight="1" spans="1:2">
      <c r="A33" s="95" t="s">
        <v>74</v>
      </c>
      <c r="B33" s="92"/>
    </row>
    <row r="34" ht="21" customHeight="1" spans="1:2">
      <c r="A34" s="95" t="s">
        <v>75</v>
      </c>
      <c r="B34" s="92"/>
    </row>
    <row r="35" ht="21" customHeight="1" spans="1:2">
      <c r="A35" s="95" t="s">
        <v>76</v>
      </c>
      <c r="B35" s="92">
        <v>0</v>
      </c>
    </row>
    <row r="36" customHeight="1" spans="1:2">
      <c r="A36" s="207" t="s">
        <v>77</v>
      </c>
      <c r="B36" s="210">
        <f>SUM(B37:B57)</f>
        <v>1396</v>
      </c>
    </row>
    <row r="37" customHeight="1" spans="1:2">
      <c r="A37" s="211" t="s">
        <v>1208</v>
      </c>
      <c r="B37" s="214">
        <v>27</v>
      </c>
    </row>
    <row r="38" customHeight="1" spans="1:2">
      <c r="A38" s="211" t="s">
        <v>1209</v>
      </c>
      <c r="B38" s="214">
        <v>0</v>
      </c>
    </row>
    <row r="39" customHeight="1" spans="1:2">
      <c r="A39" s="211" t="s">
        <v>1210</v>
      </c>
      <c r="B39" s="214">
        <v>0</v>
      </c>
    </row>
    <row r="40" customHeight="1" spans="1:2">
      <c r="A40" s="211" t="s">
        <v>1211</v>
      </c>
      <c r="B40" s="214">
        <v>0</v>
      </c>
    </row>
    <row r="41" customHeight="1" spans="1:2">
      <c r="A41" s="211" t="s">
        <v>1212</v>
      </c>
      <c r="B41" s="214">
        <v>43</v>
      </c>
    </row>
    <row r="42" customHeight="1" spans="1:2">
      <c r="A42" s="211" t="s">
        <v>1213</v>
      </c>
      <c r="B42" s="214">
        <v>10</v>
      </c>
    </row>
    <row r="43" customHeight="1" spans="1:2">
      <c r="A43" s="211" t="s">
        <v>1214</v>
      </c>
      <c r="B43" s="214">
        <v>5</v>
      </c>
    </row>
    <row r="44" customHeight="1" spans="1:2">
      <c r="A44" s="211" t="s">
        <v>1215</v>
      </c>
      <c r="B44" s="214">
        <v>23</v>
      </c>
    </row>
    <row r="45" customHeight="1" spans="1:2">
      <c r="A45" s="211" t="s">
        <v>1216</v>
      </c>
      <c r="B45" s="214">
        <v>23</v>
      </c>
    </row>
    <row r="46" customHeight="1" spans="1:2">
      <c r="A46" s="211" t="s">
        <v>1217</v>
      </c>
      <c r="B46" s="214">
        <v>1010</v>
      </c>
    </row>
    <row r="47" customHeight="1" spans="1:2">
      <c r="A47" s="211" t="s">
        <v>1218</v>
      </c>
      <c r="B47" s="214">
        <v>0</v>
      </c>
    </row>
    <row r="48" customHeight="1" spans="1:2">
      <c r="A48" s="211" t="s">
        <v>1219</v>
      </c>
      <c r="B48" s="214">
        <v>222</v>
      </c>
    </row>
    <row r="49" customHeight="1" spans="1:2">
      <c r="A49" s="211" t="s">
        <v>1220</v>
      </c>
      <c r="B49" s="214">
        <v>17</v>
      </c>
    </row>
    <row r="50" customHeight="1" spans="1:2">
      <c r="A50" s="211" t="s">
        <v>1221</v>
      </c>
      <c r="B50" s="214">
        <v>0</v>
      </c>
    </row>
    <row r="51" customHeight="1" spans="1:2">
      <c r="A51" s="211" t="s">
        <v>1222</v>
      </c>
      <c r="B51" s="214"/>
    </row>
    <row r="52" customHeight="1" spans="1:2">
      <c r="A52" s="211" t="s">
        <v>1223</v>
      </c>
      <c r="B52" s="214"/>
    </row>
    <row r="53" customHeight="1" spans="1:2">
      <c r="A53" s="211" t="s">
        <v>1224</v>
      </c>
      <c r="B53" s="214"/>
    </row>
    <row r="54" customHeight="1" spans="1:2">
      <c r="A54" s="211" t="s">
        <v>1225</v>
      </c>
      <c r="B54" s="214"/>
    </row>
    <row r="55" customHeight="1" spans="1:2">
      <c r="A55" s="211" t="s">
        <v>1226</v>
      </c>
      <c r="B55" s="214"/>
    </row>
    <row r="56" customHeight="1" spans="1:2">
      <c r="A56" s="211" t="s">
        <v>1227</v>
      </c>
      <c r="B56" s="214">
        <v>1</v>
      </c>
    </row>
    <row r="57" customHeight="1" spans="1:2">
      <c r="A57" s="211" t="s">
        <v>1228</v>
      </c>
      <c r="B57" s="214">
        <v>15</v>
      </c>
    </row>
  </sheetData>
  <mergeCells count="2">
    <mergeCell ref="A1:B1"/>
    <mergeCell ref="A2:B2"/>
  </mergeCells>
  <printOptions horizontalCentered="1"/>
  <pageMargins left="0.393055555555556" right="0.393055555555556" top="0.944444444444444" bottom="1" header="0" footer="0"/>
  <pageSetup paperSize="9" orientation="portrait" horizont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E5"/>
  <sheetViews>
    <sheetView workbookViewId="0">
      <selection activeCell="I9" sqref="I9"/>
    </sheetView>
  </sheetViews>
  <sheetFormatPr defaultColWidth="9" defaultRowHeight="14.25" outlineLevelRow="4" outlineLevelCol="4"/>
  <cols>
    <col min="1" max="1" width="22.375" customWidth="1"/>
    <col min="2" max="2" width="20.5" customWidth="1"/>
    <col min="3" max="5" width="17.125" customWidth="1"/>
  </cols>
  <sheetData>
    <row r="1" s="78" customFormat="1" ht="34" customHeight="1" spans="1:5">
      <c r="A1" s="82" t="s">
        <v>1229</v>
      </c>
      <c r="B1" s="82"/>
      <c r="C1" s="82"/>
      <c r="D1" s="82"/>
      <c r="E1" s="82"/>
    </row>
    <row r="2" s="79" customFormat="1" ht="24" customHeight="1" spans="5:5">
      <c r="E2" s="84" t="s">
        <v>35</v>
      </c>
    </row>
    <row r="3" ht="61" customHeight="1" spans="1:5">
      <c r="A3" s="86" t="s">
        <v>1230</v>
      </c>
      <c r="B3" s="87" t="s">
        <v>1231</v>
      </c>
      <c r="C3" s="87" t="s">
        <v>1232</v>
      </c>
      <c r="D3" s="87" t="s">
        <v>1233</v>
      </c>
      <c r="E3" s="87" t="s">
        <v>1234</v>
      </c>
    </row>
    <row r="4" s="80" customFormat="1" ht="45" customHeight="1" spans="1:5">
      <c r="A4" s="86" t="s">
        <v>1235</v>
      </c>
      <c r="B4" s="97">
        <v>8759</v>
      </c>
      <c r="C4" s="97">
        <v>-5345</v>
      </c>
      <c r="D4" s="97">
        <v>12708</v>
      </c>
      <c r="E4" s="97">
        <v>1396</v>
      </c>
    </row>
    <row r="5" s="80" customFormat="1" ht="45" customHeight="1" spans="1:5">
      <c r="A5" s="91" t="s">
        <v>1236</v>
      </c>
      <c r="B5" s="92">
        <v>8759</v>
      </c>
      <c r="C5" s="92">
        <v>-5345</v>
      </c>
      <c r="D5" s="92">
        <v>12708</v>
      </c>
      <c r="E5" s="92">
        <v>1396</v>
      </c>
    </row>
  </sheetData>
  <mergeCells count="1">
    <mergeCell ref="A1:E1"/>
  </mergeCells>
  <printOptions horizontalCentered="1"/>
  <pageMargins left="0.393055555555556" right="0.393055555555556" top="0.944444444444444" bottom="1" header="0.5" footer="0.5"/>
  <pageSetup paperSize="9" scale="90" orientation="portrait" horizontalDpi="600"/>
  <headerFooter/>
</worksheet>
</file>

<file path=docProps/app.xml><?xml version="1.0" encoding="utf-8"?>
<Properties xmlns="http://schemas.openxmlformats.org/officeDocument/2006/extended-properties" xmlns:vt="http://schemas.openxmlformats.org/officeDocument/2006/docPropsVTypes">
  <Company>预算处</Company>
  <Application>Microsoft Excel</Application>
  <HeadingPairs>
    <vt:vector size="2" baseType="variant">
      <vt:variant>
        <vt:lpstr>工作表</vt:lpstr>
      </vt:variant>
      <vt:variant>
        <vt:i4>27</vt:i4>
      </vt:variant>
    </vt:vector>
  </HeadingPairs>
  <TitlesOfParts>
    <vt:vector size="27" baseType="lpstr">
      <vt:lpstr>Sheet1 </vt:lpstr>
      <vt:lpstr>目录 </vt:lpstr>
      <vt:lpstr>1.收支决算总表</vt:lpstr>
      <vt:lpstr>2.一般公共预算收入</vt:lpstr>
      <vt:lpstr>3.一般公共预算支出</vt:lpstr>
      <vt:lpstr>4.支出明细表</vt:lpstr>
      <vt:lpstr>5.基本支出（按经济分类）表</vt:lpstr>
      <vt:lpstr>6.税收返还和转移支付</vt:lpstr>
      <vt:lpstr>7.税收返还和转移支付（分县区）</vt:lpstr>
      <vt:lpstr>8、一般余额</vt:lpstr>
      <vt:lpstr>9.一般债券发行和还本付息情况表 </vt:lpstr>
      <vt:lpstr>10.基金收支总表</vt:lpstr>
      <vt:lpstr>11.基金收入</vt:lpstr>
      <vt:lpstr>12.基金支出</vt:lpstr>
      <vt:lpstr>13.基金支出明细表</vt:lpstr>
      <vt:lpstr>14.基金转移支付 </vt:lpstr>
      <vt:lpstr>15.基金转移支付（分县区）</vt:lpstr>
      <vt:lpstr>16.政府专项债务分地区限额表</vt:lpstr>
      <vt:lpstr>17.专项债券发行和还本付息情况表  </vt:lpstr>
      <vt:lpstr>18.国有资本收支总表</vt:lpstr>
      <vt:lpstr>19.国有资本转移支付</vt:lpstr>
      <vt:lpstr>20.国有资本经营转移支付（分县区）</vt:lpstr>
      <vt:lpstr>21.社会保险基金收入决算表</vt:lpstr>
      <vt:lpstr>22新增政府债券汇总表 </vt:lpstr>
      <vt:lpstr>23.新增一般债券项目表 </vt:lpstr>
      <vt:lpstr>24.新增专项债券项目表 </vt:lpstr>
      <vt:lpstr>“三公”经费支出决算表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李新建</dc:creator>
  <cp:lastModifiedBy>Administrator</cp:lastModifiedBy>
  <dcterms:created xsi:type="dcterms:W3CDTF">2021-03-19T18:26:00Z</dcterms:created>
  <dcterms:modified xsi:type="dcterms:W3CDTF">2025-09-17T00:42:19Z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EBF72E3A7B9D493487C9DC89C20119FB_13</vt:lpwstr>
  </property>
</Properties>
</file>