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<sst xmlns="http://schemas.openxmlformats.org/spreadsheetml/2006/main" count="36" uniqueCount="17">
  <si>
    <t>2020年7月-2021年6月养老机构床位运营补贴发放表</t>
  </si>
  <si>
    <t>序号</t>
  </si>
  <si>
    <t>机构名称</t>
  </si>
  <si>
    <t>应发（万元）</t>
  </si>
  <si>
    <t>资金匹配（万元）</t>
  </si>
  <si>
    <t>市级保险费扣除（万元）</t>
  </si>
  <si>
    <t>最终实发（万元）</t>
  </si>
  <si>
    <t>最终资金匹配（万元）</t>
  </si>
  <si>
    <t>市级</t>
  </si>
  <si>
    <t>区级</t>
  </si>
  <si>
    <t>永安</t>
  </si>
  <si>
    <t>祥乐园</t>
  </si>
  <si>
    <t>夕阳红</t>
  </si>
  <si>
    <t>壹心</t>
  </si>
  <si>
    <t>颐和居（白庄）</t>
  </si>
  <si>
    <t>合 计</t>
  </si>
  <si>
    <t>2021年7月-2022年6月养老机构床位运营补贴发放表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</si>
</sst>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topLeftCell="A3" workbookViewId="0">
      <selection activeCell="J11" sqref="J11"/>
    </sheetView>
  </sheetViews>
  <sheetFormatPr defaultColWidth="9" defaultRowHeight="13.5"/>
  <cols>
    <col min="2" max="2" width="17.25" customWidth="1"/>
    <col min="3" max="3" width="13.5" customWidth="1"/>
    <col min="4" max="4" width="13.875" customWidth="1"/>
    <col min="5" max="5" width="14.625" customWidth="1"/>
    <col min="6" max="6" width="16.375" customWidth="1"/>
    <col min="7" max="7" width="17.25" customWidth="1"/>
    <col min="8" max="8" width="11" customWidth="1"/>
    <col min="9" max="9" width="12.125" customWidth="1"/>
  </cols>
  <sheetData>
    <row r="1" ht="6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/>
      <c r="F2" s="2" t="s">
        <v>5</v>
      </c>
      <c r="G2" s="3" t="s">
        <v>6</v>
      </c>
      <c r="H2" s="3" t="s">
        <v>7</v>
      </c>
      <c r="I2" s="3"/>
    </row>
    <row r="3" ht="25" customHeight="1" spans="1:9">
      <c r="A3" s="2"/>
      <c r="B3" s="2"/>
      <c r="C3" s="2"/>
      <c r="D3" s="2" t="s">
        <v>8</v>
      </c>
      <c r="E3" s="2" t="s">
        <v>9</v>
      </c>
      <c r="F3" s="2"/>
      <c r="G3" s="3"/>
      <c r="H3" s="3" t="s">
        <v>8</v>
      </c>
      <c r="I3" s="3" t="s">
        <v>9</v>
      </c>
    </row>
    <row r="4" ht="25" customHeight="1" spans="1:9">
      <c r="A4" s="4">
        <v>1</v>
      </c>
      <c r="B4" s="4" t="s">
        <v>10</v>
      </c>
      <c r="C4" s="4">
        <v>8.028</v>
      </c>
      <c r="D4" s="4">
        <f>C4/2</f>
        <v>4.014</v>
      </c>
      <c r="E4" s="4">
        <f>D4</f>
        <v>4.014</v>
      </c>
      <c r="F4" s="4">
        <v>1.26</v>
      </c>
      <c r="G4" s="5">
        <f>H4+I4</f>
        <v>6.768</v>
      </c>
      <c r="H4" s="6">
        <f>D4-F4</f>
        <v>2.754</v>
      </c>
      <c r="I4" s="6">
        <f>E4</f>
        <v>4.014</v>
      </c>
    </row>
    <row r="5" ht="25" customHeight="1" spans="1:9">
      <c r="A5" s="4">
        <v>2</v>
      </c>
      <c r="B5" s="4" t="s">
        <v>11</v>
      </c>
      <c r="C5" s="4">
        <v>5.706</v>
      </c>
      <c r="D5" s="4">
        <f>C5/2</f>
        <v>2.853</v>
      </c>
      <c r="E5" s="4">
        <f>D5</f>
        <v>2.853</v>
      </c>
      <c r="F5" s="4">
        <v>0.93</v>
      </c>
      <c r="G5" s="5">
        <f>H5+I5</f>
        <v>4.776</v>
      </c>
      <c r="H5" s="6">
        <f>D5-F5</f>
        <v>1.923</v>
      </c>
      <c r="I5" s="6">
        <f>E5</f>
        <v>2.853</v>
      </c>
    </row>
    <row r="6" ht="25" customHeight="1" spans="1:9">
      <c r="A6" s="4">
        <v>3</v>
      </c>
      <c r="B6" s="4" t="s">
        <v>12</v>
      </c>
      <c r="C6" s="4">
        <v>7.47</v>
      </c>
      <c r="D6" s="4">
        <f>C6/2</f>
        <v>3.735</v>
      </c>
      <c r="E6" s="4">
        <f>D6</f>
        <v>3.735</v>
      </c>
      <c r="F6" s="4">
        <v>1.16</v>
      </c>
      <c r="G6" s="5">
        <f>H6+I6</f>
        <v>6.31</v>
      </c>
      <c r="H6" s="6">
        <f>D6-F6</f>
        <v>2.575</v>
      </c>
      <c r="I6" s="6">
        <f>E6</f>
        <v>3.735</v>
      </c>
    </row>
    <row r="7" ht="25" customHeight="1" spans="1:9">
      <c r="A7" s="4">
        <v>4</v>
      </c>
      <c r="B7" s="4" t="s">
        <v>13</v>
      </c>
      <c r="C7" s="4">
        <v>5.67</v>
      </c>
      <c r="D7" s="4">
        <f>C7/2</f>
        <v>2.835</v>
      </c>
      <c r="E7" s="4">
        <f>D7</f>
        <v>2.835</v>
      </c>
      <c r="F7" s="4">
        <v>0.87</v>
      </c>
      <c r="G7" s="5">
        <f>H7+I7</f>
        <v>4.8</v>
      </c>
      <c r="H7" s="6">
        <f>D7-F7</f>
        <v>1.965</v>
      </c>
      <c r="I7" s="6">
        <f>E7</f>
        <v>2.835</v>
      </c>
    </row>
    <row r="8" ht="25" customHeight="1" spans="1:9">
      <c r="A8" s="4">
        <v>5</v>
      </c>
      <c r="B8" s="4" t="s">
        <v>14</v>
      </c>
      <c r="C8" s="4">
        <v>2.184</v>
      </c>
      <c r="D8" s="4">
        <f>C8/2</f>
        <v>1.092</v>
      </c>
      <c r="E8" s="4">
        <f>D8</f>
        <v>1.092</v>
      </c>
      <c r="F8" s="4">
        <v>0.35</v>
      </c>
      <c r="G8" s="5">
        <f>H8+I8</f>
        <v>1.834</v>
      </c>
      <c r="H8" s="6">
        <f>D8-F8</f>
        <v>0.742</v>
      </c>
      <c r="I8" s="6">
        <f>E8</f>
        <v>1.092</v>
      </c>
    </row>
    <row r="9" ht="29" customHeight="1" spans="1:9">
      <c r="A9" s="4" t="s">
        <v>15</v>
      </c>
      <c r="B9" s="4"/>
      <c r="C9" s="4">
        <f t="shared" ref="C9:I9" si="0">SUM(C4:C8)</f>
        <v>29.058</v>
      </c>
      <c r="D9" s="4">
        <f t="shared" si="0"/>
        <v>14.529</v>
      </c>
      <c r="E9" s="4">
        <f t="shared" si="0"/>
        <v>14.529</v>
      </c>
      <c r="F9" s="4">
        <f t="shared" si="0"/>
        <v>4.57</v>
      </c>
      <c r="G9" s="5">
        <f t="shared" si="0"/>
        <v>24.488</v>
      </c>
      <c r="H9" s="6">
        <f t="shared" si="0"/>
        <v>9.959</v>
      </c>
      <c r="I9" s="6">
        <f t="shared" si="0"/>
        <v>14.529</v>
      </c>
    </row>
    <row r="10" ht="25" customHeight="1"/>
    <row r="11" ht="60" customHeight="1" spans="1:9">
      <c r="A11" s="1" t="s">
        <v>16</v>
      </c>
      <c r="B11" s="1"/>
      <c r="C11" s="1"/>
      <c r="D11" s="1"/>
      <c r="E11" s="1"/>
      <c r="F11" s="1"/>
      <c r="G11" s="1"/>
      <c r="H11" s="1"/>
      <c r="I11" s="1"/>
    </row>
    <row r="12" ht="25" customHeight="1" spans="1:9">
      <c r="A12" s="2" t="s">
        <v>1</v>
      </c>
      <c r="B12" s="2" t="s">
        <v>2</v>
      </c>
      <c r="C12" s="2" t="s">
        <v>3</v>
      </c>
      <c r="D12" s="2" t="s">
        <v>4</v>
      </c>
      <c r="E12" s="2"/>
      <c r="F12" s="2" t="s">
        <v>5</v>
      </c>
      <c r="G12" s="3" t="s">
        <v>6</v>
      </c>
      <c r="H12" s="3" t="s">
        <v>7</v>
      </c>
      <c r="I12" s="3"/>
    </row>
    <row r="13" ht="25" customHeight="1" spans="1:9">
      <c r="A13" s="2"/>
      <c r="B13" s="2"/>
      <c r="C13" s="2"/>
      <c r="D13" s="2" t="s">
        <v>8</v>
      </c>
      <c r="E13" s="2" t="s">
        <v>9</v>
      </c>
      <c r="F13" s="2"/>
      <c r="G13" s="3"/>
      <c r="H13" s="3" t="s">
        <v>8</v>
      </c>
      <c r="I13" s="3" t="s">
        <v>9</v>
      </c>
    </row>
    <row r="14" ht="25" customHeight="1" spans="1:9">
      <c r="A14" s="4">
        <v>1</v>
      </c>
      <c r="B14" s="4" t="s">
        <v>10</v>
      </c>
      <c r="C14" s="4">
        <v>5.694</v>
      </c>
      <c r="D14" s="4">
        <f t="shared" ref="D14:D18" si="1">C14/2</f>
        <v>2.847</v>
      </c>
      <c r="E14" s="4">
        <f t="shared" ref="E14:E18" si="2">D14</f>
        <v>2.847</v>
      </c>
      <c r="F14" s="4">
        <v>1.19</v>
      </c>
      <c r="G14" s="5">
        <f t="shared" ref="G14:G18" si="3">H14+I14</f>
        <v>4.504</v>
      </c>
      <c r="H14" s="6">
        <f t="shared" ref="H14:H18" si="4">D14-F14</f>
        <v>1.657</v>
      </c>
      <c r="I14" s="6">
        <f t="shared" ref="I14:I18" si="5">E14</f>
        <v>2.847</v>
      </c>
    </row>
    <row r="15" ht="25" customHeight="1" spans="1:9">
      <c r="A15" s="4">
        <v>2</v>
      </c>
      <c r="B15" s="4" t="s">
        <v>11</v>
      </c>
      <c r="C15" s="4">
        <v>6.018</v>
      </c>
      <c r="D15" s="4">
        <f t="shared" si="1"/>
        <v>3.009</v>
      </c>
      <c r="E15" s="4">
        <f t="shared" si="2"/>
        <v>3.009</v>
      </c>
      <c r="F15" s="4">
        <v>0.84</v>
      </c>
      <c r="G15" s="5">
        <f t="shared" si="3"/>
        <v>5.178</v>
      </c>
      <c r="H15" s="6">
        <f t="shared" si="4"/>
        <v>2.169</v>
      </c>
      <c r="I15" s="6">
        <f t="shared" si="5"/>
        <v>3.009</v>
      </c>
    </row>
    <row r="16" ht="25" customHeight="1" spans="1:9">
      <c r="A16" s="4">
        <v>3</v>
      </c>
      <c r="B16" s="4" t="s">
        <v>12</v>
      </c>
      <c r="C16" s="4">
        <v>7.416</v>
      </c>
      <c r="D16" s="4">
        <f t="shared" si="1"/>
        <v>3.708</v>
      </c>
      <c r="E16" s="4">
        <f t="shared" si="2"/>
        <v>3.708</v>
      </c>
      <c r="F16" s="4">
        <v>1.03</v>
      </c>
      <c r="G16" s="5">
        <f t="shared" si="3"/>
        <v>6.386</v>
      </c>
      <c r="H16" s="6">
        <f t="shared" si="4"/>
        <v>2.678</v>
      </c>
      <c r="I16" s="6">
        <f t="shared" si="5"/>
        <v>3.708</v>
      </c>
    </row>
    <row r="17" ht="25" customHeight="1" spans="1:9">
      <c r="A17" s="4">
        <v>4</v>
      </c>
      <c r="B17" s="4" t="s">
        <v>13</v>
      </c>
      <c r="C17" s="4">
        <v>5.778</v>
      </c>
      <c r="D17" s="4">
        <f t="shared" si="1"/>
        <v>2.889</v>
      </c>
      <c r="E17" s="4">
        <f t="shared" si="2"/>
        <v>2.889</v>
      </c>
      <c r="F17" s="4">
        <v>0.8</v>
      </c>
      <c r="G17" s="5">
        <f t="shared" si="3"/>
        <v>4.978</v>
      </c>
      <c r="H17" s="6">
        <f t="shared" si="4"/>
        <v>2.089</v>
      </c>
      <c r="I17" s="6">
        <f t="shared" si="5"/>
        <v>2.889</v>
      </c>
    </row>
    <row r="18" ht="25" customHeight="1" spans="1:9">
      <c r="A18" s="4">
        <v>5</v>
      </c>
      <c r="B18" s="4" t="s">
        <v>14</v>
      </c>
      <c r="C18" s="4">
        <v>3.228</v>
      </c>
      <c r="D18" s="4">
        <f t="shared" si="1"/>
        <v>1.614</v>
      </c>
      <c r="E18" s="4">
        <f t="shared" si="2"/>
        <v>1.614</v>
      </c>
      <c r="F18" s="4">
        <v>0.45</v>
      </c>
      <c r="G18" s="5">
        <f t="shared" si="3"/>
        <v>2.778</v>
      </c>
      <c r="H18" s="6">
        <f t="shared" si="4"/>
        <v>1.164</v>
      </c>
      <c r="I18" s="6">
        <f t="shared" si="5"/>
        <v>1.614</v>
      </c>
    </row>
    <row r="19" ht="25" customHeight="1" spans="1:9">
      <c r="A19" s="4" t="s">
        <v>15</v>
      </c>
      <c r="B19" s="4"/>
      <c r="C19" s="4">
        <f t="shared" ref="C19:I19" si="6">SUM(C14:C18)</f>
        <v>28.134</v>
      </c>
      <c r="D19" s="4">
        <f t="shared" si="6"/>
        <v>14.067</v>
      </c>
      <c r="E19" s="4">
        <f t="shared" si="6"/>
        <v>14.067</v>
      </c>
      <c r="F19" s="4">
        <f t="shared" si="6"/>
        <v>4.31</v>
      </c>
      <c r="G19" s="5">
        <f t="shared" si="6"/>
        <v>23.824</v>
      </c>
      <c r="H19" s="6">
        <f t="shared" si="6"/>
        <v>9.757</v>
      </c>
      <c r="I19" s="6">
        <f t="shared" si="6"/>
        <v>14.067</v>
      </c>
    </row>
  </sheetData>
  <mergeCells count="18">
    <mergeCell ref="A1:I1"/>
    <mergeCell ref="D2:E2"/>
    <mergeCell ref="H2:I2"/>
    <mergeCell ref="A9:B9"/>
    <mergeCell ref="A11:I11"/>
    <mergeCell ref="D12:E12"/>
    <mergeCell ref="H12:I12"/>
    <mergeCell ref="A19:B19"/>
    <mergeCell ref="A2:A3"/>
    <mergeCell ref="A12:A13"/>
    <mergeCell ref="B2:B3"/>
    <mergeCell ref="B12:B13"/>
    <mergeCell ref="C2:C3"/>
    <mergeCell ref="C12:C13"/>
    <mergeCell ref="F2:F3"/>
    <mergeCell ref="F12:F13"/>
    <mergeCell ref="G2:G3"/>
    <mergeCell ref="G12:G13"/>
  </mergeCells>
  <printOptions horizontalCentered="1"/>
  <pageMargins left="0.511805555555556" right="0.511805555555556" top="0.472222222222222" bottom="0.472222222222222" header="0.298611111111111" footer="0.298611111111111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3" sqref="F2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3" sqref="F2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2022-12-08T02:15:00Z</dcterms:created>
  <dcterms:modified xsi:type="dcterms:W3CDTF">2023-11-06T07:29:52Z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BFAD24AD046642A7BB8BBEC65AF55E40_13</vt:lpwstr>
  </property>
  <property fmtid="{D5CDD505-2E9C-101B-9397-08002B2CF9AE}" pid="3" name="KSOProductBuildVer">
    <vt:lpwstr>2052-12.1.0.15712</vt:lpwstr>
  </property>
</Properties>
</file>